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codeName="{DD97A8EA-9A9A-E61F-A557-7D5A7D7259CE}"/>
  <workbookPr updateLinks="never" codeName="ThisWorkbook"/>
  <mc:AlternateContent xmlns:mc="http://schemas.openxmlformats.org/markup-compatibility/2006">
    <mc:Choice Requires="x15">
      <x15ac:absPath xmlns:x15ac="http://schemas.microsoft.com/office/spreadsheetml/2010/11/ac" url="C:\Users\Admin\Documents\work\virgo polymers\Quarterly complaince (july-sep25)\December 2025_Quarterly Compliances\BM\PRE\Prior Intimation of Board Meeting\"/>
    </mc:Choice>
  </mc:AlternateContent>
  <xr:revisionPtr revIDLastSave="0" documentId="13_ncr:1_{3B0A67EF-4477-46B1-96BD-E8AB777C3D4F}" xr6:coauthVersionLast="47" xr6:coauthVersionMax="47" xr10:uidLastSave="{00000000-0000-0000-0000-000000000000}"/>
  <bookViews>
    <workbookView xWindow="-120" yWindow="-120" windowWidth="20730" windowHeight="11040" activeTab="2" xr2:uid="{00000000-000D-0000-FFFF-FFFF00000000}"/>
  </bookViews>
  <sheets>
    <sheet name="Index" sheetId="1" r:id="rId1"/>
    <sheet name="General Information" sheetId="2" r:id="rId2"/>
    <sheet name="Agenda Items" sheetId="3" r:id="rId3"/>
    <sheet name="Taxonomy" sheetId="5" state="hidden" r:id="rId4"/>
    <sheet name="TextBlock" sheetId="4" state="hidden" r:id="rId5"/>
  </sheets>
  <functionGroups builtInGroupCount="19"/>
  <definedNames>
    <definedName name="i2\">'Agenda Items'!$E$29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8" i="2" l="1"/>
  <c r="O28" i="2" l="1"/>
  <c r="O27" i="2"/>
  <c r="O26" i="2"/>
  <c r="O25" i="2"/>
  <c r="O24" i="2"/>
  <c r="O23" i="2"/>
  <c r="O22" i="2"/>
  <c r="O21" i="2"/>
  <c r="U365" i="2" l="1"/>
  <c r="U366" i="2" s="1"/>
  <c r="F34" i="2"/>
  <c r="Y17" i="2"/>
  <c r="Y16" i="2"/>
  <c r="Y15" i="2"/>
  <c r="Y14" i="2"/>
  <c r="Y13" i="2"/>
  <c r="Y12" i="2"/>
  <c r="Y11" i="2"/>
  <c r="Y10" i="2"/>
  <c r="Y9" i="2"/>
  <c r="Y8" i="2"/>
  <c r="Y7" i="2"/>
  <c r="Y6" i="2"/>
  <c r="Y5" i="2"/>
  <c r="Y4" i="2"/>
  <c r="Y3" i="2"/>
  <c r="Y2" i="2"/>
  <c r="Y1" i="2"/>
  <c r="Z9" i="2" l="1"/>
  <c r="Z13" i="2"/>
  <c r="Z18" i="2"/>
  <c r="Z7" i="2"/>
  <c r="Z4" i="2"/>
  <c r="R27" i="2"/>
  <c r="R22" i="2"/>
  <c r="R24" i="2"/>
  <c r="R26" i="2"/>
  <c r="R21" i="2"/>
  <c r="R28" i="2"/>
  <c r="R23" i="2"/>
  <c r="R25" i="2"/>
  <c r="U367" i="2"/>
  <c r="V366" i="2"/>
  <c r="W366" i="2" s="1"/>
  <c r="U364" i="2"/>
  <c r="U363" i="2" s="1"/>
  <c r="V365" i="2"/>
  <c r="W365" i="2" s="1"/>
  <c r="Z1" i="2"/>
  <c r="Z14" i="2"/>
  <c r="Z2" i="2"/>
  <c r="Z15" i="2"/>
  <c r="Z12" i="2"/>
  <c r="Z17" i="2"/>
  <c r="Z3" i="2"/>
  <c r="Z11" i="2"/>
  <c r="Z8" i="2"/>
  <c r="Z16" i="2"/>
  <c r="Z5" i="2"/>
  <c r="Z6" i="2"/>
  <c r="Z10" i="2"/>
  <c r="V364" i="2" l="1"/>
  <c r="W364" i="2" s="1"/>
  <c r="U362" i="2"/>
  <c r="V363" i="2"/>
  <c r="W363" i="2" s="1"/>
  <c r="V367" i="2"/>
  <c r="W367" i="2" s="1"/>
  <c r="U368" i="2"/>
  <c r="V368" i="2" l="1"/>
  <c r="W368" i="2" s="1"/>
  <c r="U369" i="2"/>
  <c r="V362" i="2"/>
  <c r="W362" i="2" s="1"/>
  <c r="U361" i="2"/>
  <c r="V361" i="2" l="1"/>
  <c r="W361" i="2" s="1"/>
  <c r="U360" i="2"/>
  <c r="V369" i="2"/>
  <c r="W369" i="2" s="1"/>
  <c r="U370" i="2"/>
  <c r="V370" i="2" l="1"/>
  <c r="W370" i="2" s="1"/>
  <c r="U371" i="2"/>
  <c r="V360" i="2"/>
  <c r="W360" i="2" s="1"/>
  <c r="U359" i="2"/>
  <c r="V359" i="2" l="1"/>
  <c r="W359" i="2" s="1"/>
  <c r="U358" i="2"/>
  <c r="U372" i="2"/>
  <c r="V371" i="2"/>
  <c r="W371" i="2" s="1"/>
  <c r="U373" i="2" l="1"/>
  <c r="V372" i="2"/>
  <c r="W372" i="2" s="1"/>
  <c r="U357" i="2"/>
  <c r="V358" i="2"/>
  <c r="W358" i="2" s="1"/>
  <c r="U356" i="2" l="1"/>
  <c r="V357" i="2"/>
  <c r="W357" i="2" s="1"/>
  <c r="U374" i="2"/>
  <c r="V373" i="2"/>
  <c r="W373" i="2" s="1"/>
  <c r="U355" i="2" l="1"/>
  <c r="V356" i="2"/>
  <c r="W356" i="2" s="1"/>
  <c r="V374" i="2"/>
  <c r="W374" i="2" s="1"/>
  <c r="U375" i="2"/>
  <c r="U376" i="2" l="1"/>
  <c r="V375" i="2"/>
  <c r="W375" i="2" s="1"/>
  <c r="V355" i="2"/>
  <c r="W355" i="2" s="1"/>
  <c r="U354" i="2"/>
  <c r="V354" i="2" l="1"/>
  <c r="W354" i="2" s="1"/>
  <c r="U353" i="2"/>
  <c r="U377" i="2"/>
  <c r="V376" i="2"/>
  <c r="W376" i="2" s="1"/>
  <c r="V377" i="2" l="1"/>
  <c r="W377" i="2" s="1"/>
  <c r="U378" i="2"/>
  <c r="U352" i="2"/>
  <c r="V353" i="2"/>
  <c r="W353" i="2" s="1"/>
  <c r="V352" i="2" l="1"/>
  <c r="W352" i="2" s="1"/>
  <c r="U351" i="2"/>
  <c r="U379" i="2"/>
  <c r="V378" i="2"/>
  <c r="W378" i="2" s="1"/>
  <c r="U380" i="2" l="1"/>
  <c r="V379" i="2"/>
  <c r="W379" i="2" s="1"/>
  <c r="V351" i="2"/>
  <c r="W351" i="2" s="1"/>
  <c r="U350" i="2"/>
  <c r="V380" i="2" l="1"/>
  <c r="W380" i="2" s="1"/>
  <c r="U381" i="2"/>
  <c r="V350" i="2"/>
  <c r="W350" i="2" s="1"/>
  <c r="U349" i="2"/>
  <c r="U348" i="2" l="1"/>
  <c r="V349" i="2"/>
  <c r="W349" i="2" s="1"/>
  <c r="U382" i="2"/>
  <c r="V381" i="2"/>
  <c r="W381" i="2" s="1"/>
  <c r="V382" i="2" l="1"/>
  <c r="W382" i="2" s="1"/>
  <c r="U383" i="2"/>
  <c r="U347" i="2"/>
  <c r="V348" i="2"/>
  <c r="W348" i="2" s="1"/>
  <c r="V347" i="2" l="1"/>
  <c r="W347" i="2" s="1"/>
  <c r="U346" i="2"/>
  <c r="U384" i="2"/>
  <c r="V383" i="2"/>
  <c r="W383" i="2" s="1"/>
  <c r="V384" i="2" l="1"/>
  <c r="W384" i="2" s="1"/>
  <c r="U385" i="2"/>
  <c r="V346" i="2"/>
  <c r="W346" i="2" s="1"/>
  <c r="U345" i="2"/>
  <c r="V345" i="2" l="1"/>
  <c r="W345" i="2" s="1"/>
  <c r="U344" i="2"/>
  <c r="U386" i="2"/>
  <c r="V385" i="2"/>
  <c r="W385" i="2" s="1"/>
  <c r="U387" i="2" l="1"/>
  <c r="V386" i="2"/>
  <c r="W386" i="2" s="1"/>
  <c r="V344" i="2"/>
  <c r="W344" i="2" s="1"/>
  <c r="U343" i="2"/>
  <c r="V343" i="2" l="1"/>
  <c r="W343" i="2" s="1"/>
  <c r="U342" i="2"/>
  <c r="V387" i="2"/>
  <c r="W387" i="2" s="1"/>
  <c r="U388" i="2"/>
  <c r="U389" i="2" l="1"/>
  <c r="V388" i="2"/>
  <c r="W388" i="2" s="1"/>
  <c r="U341" i="2"/>
  <c r="V342" i="2"/>
  <c r="W342" i="2" s="1"/>
  <c r="U340" i="2" l="1"/>
  <c r="V341" i="2"/>
  <c r="W341" i="2" s="1"/>
  <c r="U390" i="2"/>
  <c r="V389" i="2"/>
  <c r="W389" i="2" s="1"/>
  <c r="V390" i="2" l="1"/>
  <c r="W390" i="2" s="1"/>
  <c r="U391" i="2"/>
  <c r="U339" i="2"/>
  <c r="V340" i="2"/>
  <c r="W340" i="2" s="1"/>
  <c r="U338" i="2" l="1"/>
  <c r="V339" i="2"/>
  <c r="W339" i="2" s="1"/>
  <c r="U392" i="2"/>
  <c r="V391" i="2"/>
  <c r="W391" i="2" s="1"/>
  <c r="V392" i="2" l="1"/>
  <c r="W392" i="2" s="1"/>
  <c r="U393" i="2"/>
  <c r="V338" i="2"/>
  <c r="W338" i="2" s="1"/>
  <c r="U337" i="2"/>
  <c r="V337" i="2" l="1"/>
  <c r="W337" i="2" s="1"/>
  <c r="U336" i="2"/>
  <c r="U394" i="2"/>
  <c r="V393" i="2"/>
  <c r="W393" i="2" s="1"/>
  <c r="U395" i="2" l="1"/>
  <c r="V394" i="2"/>
  <c r="W394" i="2" s="1"/>
  <c r="V336" i="2"/>
  <c r="W336" i="2" s="1"/>
  <c r="U335" i="2"/>
  <c r="V335" i="2" l="1"/>
  <c r="W335" i="2" s="1"/>
  <c r="U334" i="2"/>
  <c r="U396" i="2"/>
  <c r="V395" i="2"/>
  <c r="W395" i="2" s="1"/>
  <c r="U397" i="2" l="1"/>
  <c r="V396" i="2"/>
  <c r="W396" i="2" s="1"/>
  <c r="U333" i="2"/>
  <c r="V334" i="2"/>
  <c r="W334" i="2" s="1"/>
  <c r="U332" i="2" l="1"/>
  <c r="V333" i="2"/>
  <c r="W333" i="2" s="1"/>
  <c r="U398" i="2"/>
  <c r="V397" i="2"/>
  <c r="W397" i="2" s="1"/>
  <c r="U399" i="2" l="1"/>
  <c r="V398" i="2"/>
  <c r="W398" i="2" s="1"/>
  <c r="U331" i="2"/>
  <c r="V332" i="2"/>
  <c r="W332" i="2" s="1"/>
  <c r="U330" i="2" l="1"/>
  <c r="V331" i="2"/>
  <c r="W331" i="2" s="1"/>
  <c r="V399" i="2"/>
  <c r="W399" i="2" s="1"/>
  <c r="U400" i="2"/>
  <c r="V400" i="2" l="1"/>
  <c r="W400" i="2" s="1"/>
  <c r="U401" i="2"/>
  <c r="V330" i="2"/>
  <c r="W330" i="2" s="1"/>
  <c r="U329" i="2"/>
  <c r="V329" i="2" l="1"/>
  <c r="W329" i="2" s="1"/>
  <c r="U328" i="2"/>
  <c r="V401" i="2"/>
  <c r="W401" i="2" s="1"/>
  <c r="U402" i="2"/>
  <c r="U403" i="2" l="1"/>
  <c r="V402" i="2"/>
  <c r="W402" i="2" s="1"/>
  <c r="V328" i="2"/>
  <c r="W328" i="2" s="1"/>
  <c r="U327" i="2"/>
  <c r="V327" i="2" l="1"/>
  <c r="W327" i="2" s="1"/>
  <c r="U326" i="2"/>
  <c r="U404" i="2"/>
  <c r="V403" i="2"/>
  <c r="W403" i="2" s="1"/>
  <c r="U405" i="2" l="1"/>
  <c r="V404" i="2"/>
  <c r="W404" i="2" s="1"/>
  <c r="V326" i="2"/>
  <c r="W326" i="2" s="1"/>
  <c r="U325" i="2"/>
  <c r="U324" i="2" l="1"/>
  <c r="V325" i="2"/>
  <c r="W325" i="2" s="1"/>
  <c r="U406" i="2"/>
  <c r="V405" i="2"/>
  <c r="W405" i="2" s="1"/>
  <c r="V406" i="2" l="1"/>
  <c r="W406" i="2" s="1"/>
  <c r="U407" i="2"/>
  <c r="U323" i="2"/>
  <c r="V324" i="2"/>
  <c r="W324" i="2" s="1"/>
  <c r="V323" i="2" l="1"/>
  <c r="W323" i="2" s="1"/>
  <c r="U322" i="2"/>
  <c r="U408" i="2"/>
  <c r="V407" i="2"/>
  <c r="W407" i="2" s="1"/>
  <c r="V408" i="2" l="1"/>
  <c r="W408" i="2" s="1"/>
  <c r="U409" i="2"/>
  <c r="V322" i="2"/>
  <c r="W322" i="2" s="1"/>
  <c r="U321" i="2"/>
  <c r="V321" i="2" l="1"/>
  <c r="W321" i="2" s="1"/>
  <c r="U320" i="2"/>
  <c r="U410" i="2"/>
  <c r="V409" i="2"/>
  <c r="W409" i="2" s="1"/>
  <c r="V410" i="2" l="1"/>
  <c r="W410" i="2" s="1"/>
  <c r="U411" i="2"/>
  <c r="V320" i="2"/>
  <c r="W320" i="2" s="1"/>
  <c r="U319" i="2"/>
  <c r="V319" i="2" l="1"/>
  <c r="W319" i="2" s="1"/>
  <c r="U318" i="2"/>
  <c r="U412" i="2"/>
  <c r="V411" i="2"/>
  <c r="W411" i="2" s="1"/>
  <c r="V412" i="2" l="1"/>
  <c r="W412" i="2" s="1"/>
  <c r="U413" i="2"/>
  <c r="U317" i="2"/>
  <c r="V318" i="2"/>
  <c r="W318" i="2" s="1"/>
  <c r="U316" i="2" l="1"/>
  <c r="V317" i="2"/>
  <c r="W317" i="2" s="1"/>
  <c r="U414" i="2"/>
  <c r="V413" i="2"/>
  <c r="W413" i="2" s="1"/>
  <c r="U415" i="2" l="1"/>
  <c r="V414" i="2"/>
  <c r="W414" i="2" s="1"/>
  <c r="U315" i="2"/>
  <c r="V316" i="2"/>
  <c r="W316" i="2" s="1"/>
  <c r="U314" i="2" l="1"/>
  <c r="V315" i="2"/>
  <c r="W315" i="2" s="1"/>
  <c r="V415" i="2"/>
  <c r="W415" i="2" s="1"/>
  <c r="U416" i="2"/>
  <c r="V416" i="2" l="1"/>
  <c r="W416" i="2" s="1"/>
  <c r="U417" i="2"/>
  <c r="V314" i="2"/>
  <c r="W314" i="2" s="1"/>
  <c r="U313" i="2"/>
  <c r="V313" i="2" l="1"/>
  <c r="W313" i="2" s="1"/>
  <c r="U312" i="2"/>
  <c r="U418" i="2"/>
  <c r="V417" i="2"/>
  <c r="W417" i="2" s="1"/>
  <c r="V418" i="2" l="1"/>
  <c r="W418" i="2" s="1"/>
  <c r="U419" i="2"/>
  <c r="V312" i="2"/>
  <c r="W312" i="2" s="1"/>
  <c r="U311" i="2"/>
  <c r="U310" i="2" l="1"/>
  <c r="V311" i="2"/>
  <c r="W311" i="2" s="1"/>
  <c r="U420" i="2"/>
  <c r="V419" i="2"/>
  <c r="W419" i="2" s="1"/>
  <c r="U421" i="2" l="1"/>
  <c r="V420" i="2"/>
  <c r="W420" i="2" s="1"/>
  <c r="U309" i="2"/>
  <c r="V310" i="2"/>
  <c r="W310" i="2" s="1"/>
  <c r="V309" i="2" l="1"/>
  <c r="W309" i="2" s="1"/>
  <c r="U308" i="2"/>
  <c r="V421" i="2"/>
  <c r="W421" i="2" s="1"/>
  <c r="U422" i="2"/>
  <c r="U423" i="2" l="1"/>
  <c r="V422" i="2"/>
  <c r="W422" i="2" s="1"/>
  <c r="U307" i="2"/>
  <c r="V308" i="2"/>
  <c r="W308" i="2" s="1"/>
  <c r="V307" i="2" l="1"/>
  <c r="W307" i="2" s="1"/>
  <c r="U306" i="2"/>
  <c r="U424" i="2"/>
  <c r="V423" i="2"/>
  <c r="W423" i="2" s="1"/>
  <c r="V424" i="2" l="1"/>
  <c r="W424" i="2" s="1"/>
  <c r="U425" i="2"/>
  <c r="V306" i="2"/>
  <c r="W306" i="2" s="1"/>
  <c r="U305" i="2"/>
  <c r="V305" i="2" l="1"/>
  <c r="W305" i="2" s="1"/>
  <c r="U304" i="2"/>
  <c r="U426" i="2"/>
  <c r="V425" i="2"/>
  <c r="W425" i="2" s="1"/>
  <c r="U427" i="2" l="1"/>
  <c r="V426" i="2"/>
  <c r="W426" i="2" s="1"/>
  <c r="V304" i="2"/>
  <c r="W304" i="2" s="1"/>
  <c r="U303" i="2"/>
  <c r="V303" i="2" l="1"/>
  <c r="W303" i="2" s="1"/>
  <c r="U302" i="2"/>
  <c r="U428" i="2"/>
  <c r="V427" i="2"/>
  <c r="W427" i="2" s="1"/>
  <c r="U429" i="2" l="1"/>
  <c r="V428" i="2"/>
  <c r="W428" i="2" s="1"/>
  <c r="U301" i="2"/>
  <c r="V302" i="2"/>
  <c r="W302" i="2" s="1"/>
  <c r="U300" i="2" l="1"/>
  <c r="V301" i="2"/>
  <c r="W301" i="2" s="1"/>
  <c r="V429" i="2"/>
  <c r="W429" i="2" s="1"/>
  <c r="U430" i="2"/>
  <c r="U431" i="2" l="1"/>
  <c r="V430" i="2"/>
  <c r="W430" i="2" s="1"/>
  <c r="U299" i="2"/>
  <c r="V300" i="2"/>
  <c r="W300" i="2" s="1"/>
  <c r="U298" i="2" l="1"/>
  <c r="V299" i="2"/>
  <c r="W299" i="2" s="1"/>
  <c r="U432" i="2"/>
  <c r="V431" i="2"/>
  <c r="W431" i="2" s="1"/>
  <c r="V432" i="2" l="1"/>
  <c r="W432" i="2" s="1"/>
  <c r="U433" i="2"/>
  <c r="V298" i="2"/>
  <c r="W298" i="2" s="1"/>
  <c r="U297" i="2"/>
  <c r="V297" i="2" l="1"/>
  <c r="W297" i="2" s="1"/>
  <c r="U296" i="2"/>
  <c r="U434" i="2"/>
  <c r="V433" i="2"/>
  <c r="W433" i="2" s="1"/>
  <c r="U435" i="2" l="1"/>
  <c r="V434" i="2"/>
  <c r="W434" i="2" s="1"/>
  <c r="V296" i="2"/>
  <c r="W296" i="2" s="1"/>
  <c r="U295" i="2"/>
  <c r="V295" i="2" l="1"/>
  <c r="W295" i="2" s="1"/>
  <c r="U294" i="2"/>
  <c r="U436" i="2"/>
  <c r="V435" i="2"/>
  <c r="W435" i="2" s="1"/>
  <c r="U437" i="2" l="1"/>
  <c r="V436" i="2"/>
  <c r="W436" i="2" s="1"/>
  <c r="U293" i="2"/>
  <c r="V294" i="2"/>
  <c r="W294" i="2" s="1"/>
  <c r="U292" i="2" l="1"/>
  <c r="V293" i="2"/>
  <c r="W293" i="2" s="1"/>
  <c r="U438" i="2"/>
  <c r="V437" i="2"/>
  <c r="W437" i="2" s="1"/>
  <c r="U439" i="2" l="1"/>
  <c r="V438" i="2"/>
  <c r="W438" i="2" s="1"/>
  <c r="V292" i="2"/>
  <c r="W292" i="2" s="1"/>
  <c r="U291" i="2"/>
  <c r="U290" i="2" l="1"/>
  <c r="V291" i="2"/>
  <c r="W291" i="2" s="1"/>
  <c r="U440" i="2"/>
  <c r="V439" i="2"/>
  <c r="W439" i="2" s="1"/>
  <c r="V440" i="2" l="1"/>
  <c r="W440" i="2" s="1"/>
  <c r="U441" i="2"/>
  <c r="V290" i="2"/>
  <c r="W290" i="2" s="1"/>
  <c r="U289" i="2"/>
  <c r="V289" i="2" l="1"/>
  <c r="W289" i="2" s="1"/>
  <c r="U288" i="2"/>
  <c r="U442" i="2"/>
  <c r="V441" i="2"/>
  <c r="W441" i="2" s="1"/>
  <c r="U443" i="2" l="1"/>
  <c r="V442" i="2"/>
  <c r="W442" i="2" s="1"/>
  <c r="V288" i="2"/>
  <c r="W288" i="2" s="1"/>
  <c r="U287" i="2"/>
  <c r="V287" i="2" l="1"/>
  <c r="W287" i="2" s="1"/>
  <c r="U286" i="2"/>
  <c r="U444" i="2"/>
  <c r="V443" i="2"/>
  <c r="W443" i="2" s="1"/>
  <c r="U445" i="2" l="1"/>
  <c r="V444" i="2"/>
  <c r="W444" i="2" s="1"/>
  <c r="U285" i="2"/>
  <c r="V286" i="2"/>
  <c r="W286" i="2" s="1"/>
  <c r="U284" i="2" l="1"/>
  <c r="V285" i="2"/>
  <c r="W285" i="2" s="1"/>
  <c r="V445" i="2"/>
  <c r="W445" i="2" s="1"/>
  <c r="U446" i="2"/>
  <c r="U447" i="2" l="1"/>
  <c r="V446" i="2"/>
  <c r="W446" i="2" s="1"/>
  <c r="U283" i="2"/>
  <c r="V284" i="2"/>
  <c r="W284" i="2" s="1"/>
  <c r="U282" i="2" l="1"/>
  <c r="V283" i="2"/>
  <c r="W283" i="2" s="1"/>
  <c r="U448" i="2"/>
  <c r="V447" i="2"/>
  <c r="W447" i="2" s="1"/>
  <c r="V448" i="2" l="1"/>
  <c r="W448" i="2" s="1"/>
  <c r="U449" i="2"/>
  <c r="V282" i="2"/>
  <c r="W282" i="2" s="1"/>
  <c r="U281" i="2"/>
  <c r="V281" i="2" l="1"/>
  <c r="W281" i="2" s="1"/>
  <c r="U280" i="2"/>
  <c r="V449" i="2"/>
  <c r="W449" i="2" s="1"/>
  <c r="U450" i="2"/>
  <c r="U451" i="2" l="1"/>
  <c r="V450" i="2"/>
  <c r="W450" i="2" s="1"/>
  <c r="V280" i="2"/>
  <c r="W280" i="2" s="1"/>
  <c r="U279" i="2"/>
  <c r="V279" i="2" l="1"/>
  <c r="W279" i="2" s="1"/>
  <c r="U278" i="2"/>
  <c r="U452" i="2"/>
  <c r="V451" i="2"/>
  <c r="W451" i="2" s="1"/>
  <c r="U453" i="2" l="1"/>
  <c r="V452" i="2"/>
  <c r="W452" i="2" s="1"/>
  <c r="U277" i="2"/>
  <c r="V278" i="2"/>
  <c r="W278" i="2" s="1"/>
  <c r="U276" i="2" l="1"/>
  <c r="V277" i="2"/>
  <c r="W277" i="2" s="1"/>
  <c r="U454" i="2"/>
  <c r="V453" i="2"/>
  <c r="W453" i="2" s="1"/>
  <c r="U455" i="2" l="1"/>
  <c r="V454" i="2"/>
  <c r="W454" i="2" s="1"/>
  <c r="U275" i="2"/>
  <c r="V276" i="2"/>
  <c r="W276" i="2" s="1"/>
  <c r="U274" i="2" l="1"/>
  <c r="V275" i="2"/>
  <c r="W275" i="2" s="1"/>
  <c r="U456" i="2"/>
  <c r="V455" i="2"/>
  <c r="W455" i="2" s="1"/>
  <c r="V456" i="2" l="1"/>
  <c r="W456" i="2" s="1"/>
  <c r="U457" i="2"/>
  <c r="U273" i="2"/>
  <c r="V274" i="2"/>
  <c r="W274" i="2" s="1"/>
  <c r="V273" i="2" l="1"/>
  <c r="W273" i="2" s="1"/>
  <c r="U272" i="2"/>
  <c r="U458" i="2"/>
  <c r="V457" i="2"/>
  <c r="W457" i="2" s="1"/>
  <c r="U459" i="2" l="1"/>
  <c r="V458" i="2"/>
  <c r="W458" i="2" s="1"/>
  <c r="V272" i="2"/>
  <c r="W272" i="2" s="1"/>
  <c r="U271" i="2"/>
  <c r="V271" i="2" l="1"/>
  <c r="W271" i="2" s="1"/>
  <c r="U270" i="2"/>
  <c r="V459" i="2"/>
  <c r="W459" i="2" s="1"/>
  <c r="U460" i="2"/>
  <c r="U461" i="2" l="1"/>
  <c r="V460" i="2"/>
  <c r="W460" i="2" s="1"/>
  <c r="U269" i="2"/>
  <c r="V270" i="2"/>
  <c r="W270" i="2" s="1"/>
  <c r="U268" i="2" l="1"/>
  <c r="V269" i="2"/>
  <c r="W269" i="2" s="1"/>
  <c r="U462" i="2"/>
  <c r="V461" i="2"/>
  <c r="W461" i="2" s="1"/>
  <c r="U463" i="2" l="1"/>
  <c r="V462" i="2"/>
  <c r="W462" i="2" s="1"/>
  <c r="U267" i="2"/>
  <c r="V268" i="2"/>
  <c r="W268" i="2" s="1"/>
  <c r="U266" i="2" l="1"/>
  <c r="V267" i="2"/>
  <c r="W267" i="2" s="1"/>
  <c r="U464" i="2"/>
  <c r="V463" i="2"/>
  <c r="W463" i="2" s="1"/>
  <c r="V464" i="2" l="1"/>
  <c r="W464" i="2" s="1"/>
  <c r="U465" i="2"/>
  <c r="V266" i="2"/>
  <c r="W266" i="2" s="1"/>
  <c r="U265" i="2"/>
  <c r="V265" i="2" l="1"/>
  <c r="W265" i="2" s="1"/>
  <c r="U264" i="2"/>
  <c r="U466" i="2"/>
  <c r="V465" i="2"/>
  <c r="W465" i="2" s="1"/>
  <c r="U467" i="2" l="1"/>
  <c r="V466" i="2"/>
  <c r="W466" i="2" s="1"/>
  <c r="V264" i="2"/>
  <c r="W264" i="2" s="1"/>
  <c r="U263" i="2"/>
  <c r="U262" i="2" l="1"/>
  <c r="V263" i="2"/>
  <c r="W263" i="2" s="1"/>
  <c r="V467" i="2"/>
  <c r="W467" i="2" s="1"/>
  <c r="U468" i="2"/>
  <c r="U469" i="2" l="1"/>
  <c r="V468" i="2"/>
  <c r="W468" i="2" s="1"/>
  <c r="U261" i="2"/>
  <c r="V262" i="2"/>
  <c r="W262" i="2" s="1"/>
  <c r="V261" i="2" l="1"/>
  <c r="W261" i="2" s="1"/>
  <c r="U260" i="2"/>
  <c r="U470" i="2"/>
  <c r="V469" i="2"/>
  <c r="W469" i="2" s="1"/>
  <c r="V470" i="2" l="1"/>
  <c r="W470" i="2" s="1"/>
  <c r="U471" i="2"/>
  <c r="U259" i="2"/>
  <c r="V260" i="2"/>
  <c r="W260" i="2" s="1"/>
  <c r="V259" i="2" l="1"/>
  <c r="W259" i="2" s="1"/>
  <c r="U258" i="2"/>
  <c r="U472" i="2"/>
  <c r="V471" i="2"/>
  <c r="W471" i="2" s="1"/>
  <c r="V472" i="2" l="1"/>
  <c r="W472" i="2" s="1"/>
  <c r="U473" i="2"/>
  <c r="V258" i="2"/>
  <c r="W258" i="2" s="1"/>
  <c r="U257" i="2"/>
  <c r="V257" i="2" l="1"/>
  <c r="W257" i="2" s="1"/>
  <c r="U256" i="2"/>
  <c r="U474" i="2"/>
  <c r="V473" i="2"/>
  <c r="W473" i="2" s="1"/>
  <c r="U475" i="2" l="1"/>
  <c r="V474" i="2"/>
  <c r="W474" i="2" s="1"/>
  <c r="V256" i="2"/>
  <c r="W256" i="2" s="1"/>
  <c r="U255" i="2"/>
  <c r="V255" i="2" l="1"/>
  <c r="W255" i="2" s="1"/>
  <c r="U254" i="2"/>
  <c r="V475" i="2"/>
  <c r="W475" i="2" s="1"/>
  <c r="U476" i="2"/>
  <c r="U477" i="2" l="1"/>
  <c r="V476" i="2"/>
  <c r="W476" i="2" s="1"/>
  <c r="U253" i="2"/>
  <c r="V254" i="2"/>
  <c r="W254" i="2" s="1"/>
  <c r="V253" i="2" l="1"/>
  <c r="W253" i="2" s="1"/>
  <c r="U252" i="2"/>
  <c r="U478" i="2"/>
  <c r="V477" i="2"/>
  <c r="W477" i="2" s="1"/>
  <c r="U479" i="2" l="1"/>
  <c r="V478" i="2"/>
  <c r="W478" i="2" s="1"/>
  <c r="U251" i="2"/>
  <c r="V252" i="2"/>
  <c r="W252" i="2" s="1"/>
  <c r="V251" i="2" l="1"/>
  <c r="W251" i="2" s="1"/>
  <c r="U250" i="2"/>
  <c r="U480" i="2"/>
  <c r="V479" i="2"/>
  <c r="W479" i="2" s="1"/>
  <c r="V480" i="2" l="1"/>
  <c r="W480" i="2" s="1"/>
  <c r="U481" i="2"/>
  <c r="V250" i="2"/>
  <c r="W250" i="2" s="1"/>
  <c r="U249" i="2"/>
  <c r="V249" i="2" l="1"/>
  <c r="W249" i="2" s="1"/>
  <c r="U248" i="2"/>
  <c r="U482" i="2"/>
  <c r="V481" i="2"/>
  <c r="W481" i="2" s="1"/>
  <c r="U483" i="2" l="1"/>
  <c r="V482" i="2"/>
  <c r="W482" i="2" s="1"/>
  <c r="V248" i="2"/>
  <c r="W248" i="2" s="1"/>
  <c r="U247" i="2"/>
  <c r="V247" i="2" l="1"/>
  <c r="W247" i="2" s="1"/>
  <c r="U246" i="2"/>
  <c r="V483" i="2"/>
  <c r="W483" i="2" s="1"/>
  <c r="U484" i="2"/>
  <c r="U485" i="2" l="1"/>
  <c r="V484" i="2"/>
  <c r="W484" i="2" s="1"/>
  <c r="U245" i="2"/>
  <c r="V246" i="2"/>
  <c r="W246" i="2" s="1"/>
  <c r="U244" i="2" l="1"/>
  <c r="V245" i="2"/>
  <c r="W245" i="2" s="1"/>
  <c r="U486" i="2"/>
  <c r="V485" i="2"/>
  <c r="W485" i="2" s="1"/>
  <c r="U487" i="2" l="1"/>
  <c r="V486" i="2"/>
  <c r="W486" i="2" s="1"/>
  <c r="U243" i="2"/>
  <c r="V244" i="2"/>
  <c r="W244" i="2" s="1"/>
  <c r="V243" i="2" l="1"/>
  <c r="W243" i="2" s="1"/>
  <c r="U242" i="2"/>
  <c r="U488" i="2"/>
  <c r="V487" i="2"/>
  <c r="W487" i="2" s="1"/>
  <c r="V488" i="2" l="1"/>
  <c r="W488" i="2" s="1"/>
  <c r="U489" i="2"/>
  <c r="V242" i="2"/>
  <c r="W242" i="2" s="1"/>
  <c r="U241" i="2"/>
  <c r="V241" i="2" l="1"/>
  <c r="W241" i="2" s="1"/>
  <c r="U240" i="2"/>
  <c r="U490" i="2"/>
  <c r="V489" i="2"/>
  <c r="W489" i="2" s="1"/>
  <c r="U491" i="2" l="1"/>
  <c r="V490" i="2"/>
  <c r="W490" i="2" s="1"/>
  <c r="V240" i="2"/>
  <c r="W240" i="2" s="1"/>
  <c r="U239" i="2"/>
  <c r="V239" i="2" l="1"/>
  <c r="W239" i="2" s="1"/>
  <c r="U238" i="2"/>
  <c r="U492" i="2"/>
  <c r="V491" i="2"/>
  <c r="W491" i="2" s="1"/>
  <c r="V492" i="2" l="1"/>
  <c r="W492" i="2" s="1"/>
  <c r="U493" i="2"/>
  <c r="U237" i="2"/>
  <c r="V238" i="2"/>
  <c r="W238" i="2" s="1"/>
  <c r="V237" i="2" l="1"/>
  <c r="W237" i="2" s="1"/>
  <c r="U236" i="2"/>
  <c r="U494" i="2"/>
  <c r="V493" i="2"/>
  <c r="W493" i="2" s="1"/>
  <c r="U495" i="2" l="1"/>
  <c r="V494" i="2"/>
  <c r="W494" i="2" s="1"/>
  <c r="U235" i="2"/>
  <c r="V236" i="2"/>
  <c r="W236" i="2" s="1"/>
  <c r="V235" i="2" l="1"/>
  <c r="W235" i="2" s="1"/>
  <c r="U234" i="2"/>
  <c r="U496" i="2"/>
  <c r="V495" i="2"/>
  <c r="W495" i="2" s="1"/>
  <c r="V496" i="2" l="1"/>
  <c r="W496" i="2" s="1"/>
  <c r="U497" i="2"/>
  <c r="V234" i="2"/>
  <c r="W234" i="2" s="1"/>
  <c r="U233" i="2"/>
  <c r="V233" i="2" l="1"/>
  <c r="W233" i="2" s="1"/>
  <c r="U232" i="2"/>
  <c r="U498" i="2"/>
  <c r="V497" i="2"/>
  <c r="W497" i="2" s="1"/>
  <c r="U499" i="2" l="1"/>
  <c r="V498" i="2"/>
  <c r="W498" i="2" s="1"/>
  <c r="V232" i="2"/>
  <c r="W232" i="2" s="1"/>
  <c r="U231" i="2"/>
  <c r="V231" i="2" l="1"/>
  <c r="W231" i="2" s="1"/>
  <c r="U230" i="2"/>
  <c r="V499" i="2"/>
  <c r="W499" i="2" s="1"/>
  <c r="U500" i="2"/>
  <c r="U501" i="2" l="1"/>
  <c r="V500" i="2"/>
  <c r="W500" i="2" s="1"/>
  <c r="U229" i="2"/>
  <c r="V230" i="2"/>
  <c r="W230" i="2" s="1"/>
  <c r="V229" i="2" l="1"/>
  <c r="W229" i="2" s="1"/>
  <c r="U228" i="2"/>
  <c r="U502" i="2"/>
  <c r="V501" i="2"/>
  <c r="W501" i="2" s="1"/>
  <c r="V502" i="2" l="1"/>
  <c r="W502" i="2" s="1"/>
  <c r="U503" i="2"/>
  <c r="U227" i="2"/>
  <c r="V228" i="2"/>
  <c r="W228" i="2" s="1"/>
  <c r="V227" i="2" l="1"/>
  <c r="W227" i="2" s="1"/>
  <c r="U226" i="2"/>
  <c r="U504" i="2"/>
  <c r="V503" i="2"/>
  <c r="W503" i="2" s="1"/>
  <c r="V504" i="2" l="1"/>
  <c r="W504" i="2" s="1"/>
  <c r="U505" i="2"/>
  <c r="V226" i="2"/>
  <c r="W226" i="2" s="1"/>
  <c r="U225" i="2"/>
  <c r="U224" i="2" l="1"/>
  <c r="V225" i="2"/>
  <c r="W225" i="2" s="1"/>
  <c r="U506" i="2"/>
  <c r="V505" i="2"/>
  <c r="W505" i="2" s="1"/>
  <c r="U507" i="2" l="1"/>
  <c r="V506" i="2"/>
  <c r="W506" i="2" s="1"/>
  <c r="V224" i="2"/>
  <c r="W224" i="2" s="1"/>
  <c r="U223" i="2"/>
  <c r="V223" i="2" l="1"/>
  <c r="W223" i="2" s="1"/>
  <c r="U222" i="2"/>
  <c r="U508" i="2"/>
  <c r="V507" i="2"/>
  <c r="W507" i="2" s="1"/>
  <c r="U509" i="2" l="1"/>
  <c r="V508" i="2"/>
  <c r="W508" i="2" s="1"/>
  <c r="U221" i="2"/>
  <c r="V222" i="2"/>
  <c r="W222" i="2" s="1"/>
  <c r="U220" i="2" l="1"/>
  <c r="V221" i="2"/>
  <c r="W221" i="2" s="1"/>
  <c r="V509" i="2"/>
  <c r="W509" i="2" s="1"/>
  <c r="U510" i="2"/>
  <c r="U511" i="2" l="1"/>
  <c r="V510" i="2"/>
  <c r="W510" i="2" s="1"/>
  <c r="U219" i="2"/>
  <c r="V220" i="2"/>
  <c r="W220" i="2" s="1"/>
  <c r="U218" i="2" l="1"/>
  <c r="V219" i="2"/>
  <c r="W219" i="2" s="1"/>
  <c r="V511" i="2"/>
  <c r="W511" i="2" s="1"/>
  <c r="U512" i="2"/>
  <c r="U513" i="2" l="1"/>
  <c r="V512" i="2"/>
  <c r="W512" i="2" s="1"/>
  <c r="U217" i="2"/>
  <c r="V218" i="2"/>
  <c r="W218" i="2" s="1"/>
  <c r="U216" i="2" l="1"/>
  <c r="V217" i="2"/>
  <c r="W217" i="2" s="1"/>
  <c r="U514" i="2"/>
  <c r="V513" i="2"/>
  <c r="W513" i="2" s="1"/>
  <c r="V514" i="2" l="1"/>
  <c r="W514" i="2" s="1"/>
  <c r="U515" i="2"/>
  <c r="V216" i="2"/>
  <c r="W216" i="2" s="1"/>
  <c r="U215" i="2"/>
  <c r="V215" i="2" l="1"/>
  <c r="W215" i="2" s="1"/>
  <c r="U214" i="2"/>
  <c r="U516" i="2"/>
  <c r="V515" i="2"/>
  <c r="W515" i="2" s="1"/>
  <c r="U517" i="2" l="1"/>
  <c r="V516" i="2"/>
  <c r="W516" i="2" s="1"/>
  <c r="U213" i="2"/>
  <c r="V214" i="2"/>
  <c r="W214" i="2" s="1"/>
  <c r="V213" i="2" l="1"/>
  <c r="W213" i="2" s="1"/>
  <c r="U212" i="2"/>
  <c r="U518" i="2"/>
  <c r="V517" i="2"/>
  <c r="W517" i="2" s="1"/>
  <c r="U519" i="2" l="1"/>
  <c r="V518" i="2"/>
  <c r="W518" i="2" s="1"/>
  <c r="U211" i="2"/>
  <c r="V212" i="2"/>
  <c r="W212" i="2" s="1"/>
  <c r="V211" i="2" l="1"/>
  <c r="W211" i="2" s="1"/>
  <c r="U210" i="2"/>
  <c r="U520" i="2"/>
  <c r="V519" i="2"/>
  <c r="W519" i="2" s="1"/>
  <c r="U521" i="2" l="1"/>
  <c r="V520" i="2"/>
  <c r="W520" i="2" s="1"/>
  <c r="V210" i="2"/>
  <c r="W210" i="2" s="1"/>
  <c r="U209" i="2"/>
  <c r="V209" i="2" l="1"/>
  <c r="W209" i="2" s="1"/>
  <c r="U208" i="2"/>
  <c r="U522" i="2"/>
  <c r="V521" i="2"/>
  <c r="W521" i="2" s="1"/>
  <c r="V522" i="2" l="1"/>
  <c r="W522" i="2" s="1"/>
  <c r="U523" i="2"/>
  <c r="V208" i="2"/>
  <c r="W208" i="2" s="1"/>
  <c r="U207" i="2"/>
  <c r="V207" i="2" l="1"/>
  <c r="W207" i="2" s="1"/>
  <c r="U206" i="2"/>
  <c r="U524" i="2"/>
  <c r="V523" i="2"/>
  <c r="W523" i="2" s="1"/>
  <c r="U525" i="2" l="1"/>
  <c r="V524" i="2"/>
  <c r="W524" i="2" s="1"/>
  <c r="U205" i="2"/>
  <c r="V206" i="2"/>
  <c r="W206" i="2" s="1"/>
  <c r="V205" i="2" l="1"/>
  <c r="W205" i="2" s="1"/>
  <c r="U204" i="2"/>
  <c r="V525" i="2"/>
  <c r="W525" i="2" s="1"/>
  <c r="U526" i="2"/>
  <c r="U527" i="2" l="1"/>
  <c r="V526" i="2"/>
  <c r="W526" i="2" s="1"/>
  <c r="U203" i="2"/>
  <c r="V204" i="2"/>
  <c r="W204" i="2" s="1"/>
  <c r="V203" i="2" l="1"/>
  <c r="W203" i="2" s="1"/>
  <c r="U202" i="2"/>
  <c r="U528" i="2"/>
  <c r="V527" i="2"/>
  <c r="W527" i="2" s="1"/>
  <c r="V528" i="2" l="1"/>
  <c r="W528" i="2" s="1"/>
  <c r="U529" i="2"/>
  <c r="V202" i="2"/>
  <c r="W202" i="2" s="1"/>
  <c r="U201" i="2"/>
  <c r="U200" i="2" l="1"/>
  <c r="V201" i="2"/>
  <c r="W201" i="2" s="1"/>
  <c r="U530" i="2"/>
  <c r="V529" i="2"/>
  <c r="W529" i="2" s="1"/>
  <c r="V530" i="2" l="1"/>
  <c r="W530" i="2" s="1"/>
  <c r="U531" i="2"/>
  <c r="U199" i="2"/>
  <c r="V200" i="2"/>
  <c r="W200" i="2" s="1"/>
  <c r="V199" i="2" l="1"/>
  <c r="W199" i="2" s="1"/>
  <c r="U198" i="2"/>
  <c r="U532" i="2"/>
  <c r="V531" i="2"/>
  <c r="W531" i="2" s="1"/>
  <c r="U533" i="2" l="1"/>
  <c r="V532" i="2"/>
  <c r="W532" i="2" s="1"/>
  <c r="U197" i="2"/>
  <c r="V198" i="2"/>
  <c r="W198" i="2" s="1"/>
  <c r="V197" i="2" l="1"/>
  <c r="W197" i="2" s="1"/>
  <c r="U196" i="2"/>
  <c r="V533" i="2"/>
  <c r="W533" i="2" s="1"/>
  <c r="U534" i="2"/>
  <c r="U535" i="2" l="1"/>
  <c r="V534" i="2"/>
  <c r="W534" i="2" s="1"/>
  <c r="U195" i="2"/>
  <c r="V196" i="2"/>
  <c r="W196" i="2" s="1"/>
  <c r="V195" i="2" l="1"/>
  <c r="W195" i="2" s="1"/>
  <c r="U194" i="2"/>
  <c r="U536" i="2"/>
  <c r="V535" i="2"/>
  <c r="W535" i="2" s="1"/>
  <c r="V536" i="2" l="1"/>
  <c r="W536" i="2" s="1"/>
  <c r="U537" i="2"/>
  <c r="V194" i="2"/>
  <c r="W194" i="2" s="1"/>
  <c r="U193" i="2"/>
  <c r="U192" i="2" l="1"/>
  <c r="V193" i="2"/>
  <c r="W193" i="2" s="1"/>
  <c r="U538" i="2"/>
  <c r="V537" i="2"/>
  <c r="W537" i="2" s="1"/>
  <c r="V538" i="2" l="1"/>
  <c r="W538" i="2" s="1"/>
  <c r="U539" i="2"/>
  <c r="V192" i="2"/>
  <c r="W192" i="2" s="1"/>
  <c r="U191" i="2"/>
  <c r="V191" i="2" l="1"/>
  <c r="W191" i="2" s="1"/>
  <c r="U190" i="2"/>
  <c r="U540" i="2"/>
  <c r="V539" i="2"/>
  <c r="W539" i="2" s="1"/>
  <c r="U541" i="2" l="1"/>
  <c r="V540" i="2"/>
  <c r="W540" i="2" s="1"/>
  <c r="U189" i="2"/>
  <c r="V190" i="2"/>
  <c r="W190" i="2" s="1"/>
  <c r="U188" i="2" l="1"/>
  <c r="V189" i="2"/>
  <c r="W189" i="2" s="1"/>
  <c r="V541" i="2"/>
  <c r="W541" i="2" s="1"/>
  <c r="U542" i="2"/>
  <c r="U543" i="2" l="1"/>
  <c r="V542" i="2"/>
  <c r="W542" i="2" s="1"/>
  <c r="U187" i="2"/>
  <c r="V188" i="2"/>
  <c r="W188" i="2" s="1"/>
  <c r="U186" i="2" l="1"/>
  <c r="V187" i="2"/>
  <c r="W187" i="2" s="1"/>
  <c r="U544" i="2"/>
  <c r="V543" i="2"/>
  <c r="W543" i="2" s="1"/>
  <c r="U545" i="2" l="1"/>
  <c r="V544" i="2"/>
  <c r="W544" i="2" s="1"/>
  <c r="V186" i="2"/>
  <c r="W186" i="2" s="1"/>
  <c r="U185" i="2"/>
  <c r="U184" i="2" l="1"/>
  <c r="V185" i="2"/>
  <c r="W185" i="2" s="1"/>
  <c r="U546" i="2"/>
  <c r="V545" i="2"/>
  <c r="W545" i="2" s="1"/>
  <c r="V546" i="2" l="1"/>
  <c r="W546" i="2" s="1"/>
  <c r="U547" i="2"/>
  <c r="V184" i="2"/>
  <c r="W184" i="2" s="1"/>
  <c r="U183" i="2"/>
  <c r="V183" i="2" l="1"/>
  <c r="W183" i="2" s="1"/>
  <c r="U182" i="2"/>
  <c r="U548" i="2"/>
  <c r="V547" i="2"/>
  <c r="W547" i="2" s="1"/>
  <c r="U549" i="2" l="1"/>
  <c r="V548" i="2"/>
  <c r="W548" i="2" s="1"/>
  <c r="U181" i="2"/>
  <c r="V182" i="2"/>
  <c r="W182" i="2" s="1"/>
  <c r="V181" i="2" l="1"/>
  <c r="W181" i="2" s="1"/>
  <c r="U180" i="2"/>
  <c r="V549" i="2"/>
  <c r="W549" i="2" s="1"/>
  <c r="U550" i="2"/>
  <c r="U551" i="2" l="1"/>
  <c r="V550" i="2"/>
  <c r="W550" i="2" s="1"/>
  <c r="U179" i="2"/>
  <c r="V180" i="2"/>
  <c r="W180" i="2" s="1"/>
  <c r="V179" i="2" l="1"/>
  <c r="W179" i="2" s="1"/>
  <c r="U178" i="2"/>
  <c r="U552" i="2"/>
  <c r="V551" i="2"/>
  <c r="W551" i="2" s="1"/>
  <c r="U553" i="2" l="1"/>
  <c r="V552" i="2"/>
  <c r="W552" i="2" s="1"/>
  <c r="V178" i="2"/>
  <c r="W178" i="2" s="1"/>
  <c r="U177" i="2"/>
  <c r="V177" i="2" l="1"/>
  <c r="W177" i="2" s="1"/>
  <c r="U176" i="2"/>
  <c r="U554" i="2"/>
  <c r="V553" i="2"/>
  <c r="W553" i="2" s="1"/>
  <c r="V554" i="2" l="1"/>
  <c r="W554" i="2" s="1"/>
  <c r="U555" i="2"/>
  <c r="U175" i="2"/>
  <c r="V176" i="2"/>
  <c r="W176" i="2" s="1"/>
  <c r="U174" i="2" l="1"/>
  <c r="V175" i="2"/>
  <c r="W175" i="2" s="1"/>
  <c r="U556" i="2"/>
  <c r="V555" i="2"/>
  <c r="W555" i="2" s="1"/>
  <c r="U557" i="2" l="1"/>
  <c r="V556" i="2"/>
  <c r="W556" i="2" s="1"/>
  <c r="U173" i="2"/>
  <c r="V174" i="2"/>
  <c r="W174" i="2" s="1"/>
  <c r="V173" i="2" l="1"/>
  <c r="W173" i="2" s="1"/>
  <c r="U172" i="2"/>
  <c r="V557" i="2"/>
  <c r="W557" i="2" s="1"/>
  <c r="U558" i="2"/>
  <c r="U559" i="2" l="1"/>
  <c r="V558" i="2"/>
  <c r="W558" i="2" s="1"/>
  <c r="V172" i="2"/>
  <c r="W172" i="2" s="1"/>
  <c r="U171" i="2"/>
  <c r="V171" i="2" l="1"/>
  <c r="W171" i="2" s="1"/>
  <c r="U170" i="2"/>
  <c r="U560" i="2"/>
  <c r="V559" i="2"/>
  <c r="W559" i="2" s="1"/>
  <c r="U561" i="2" l="1"/>
  <c r="V560" i="2"/>
  <c r="W560" i="2" s="1"/>
  <c r="V170" i="2"/>
  <c r="W170" i="2" s="1"/>
  <c r="U169" i="2"/>
  <c r="U168" i="2" l="1"/>
  <c r="V169" i="2"/>
  <c r="W169" i="2" s="1"/>
  <c r="U562" i="2"/>
  <c r="V561" i="2"/>
  <c r="W561" i="2" s="1"/>
  <c r="V562" i="2" l="1"/>
  <c r="W562" i="2" s="1"/>
  <c r="U563" i="2"/>
  <c r="V168" i="2"/>
  <c r="W168" i="2" s="1"/>
  <c r="U167" i="2"/>
  <c r="V167" i="2" l="1"/>
  <c r="W167" i="2" s="1"/>
  <c r="U166" i="2"/>
  <c r="U564" i="2"/>
  <c r="V563" i="2"/>
  <c r="W563" i="2" s="1"/>
  <c r="U565" i="2" l="1"/>
  <c r="V564" i="2"/>
  <c r="W564" i="2" s="1"/>
  <c r="U165" i="2"/>
  <c r="V166" i="2"/>
  <c r="W166" i="2" s="1"/>
  <c r="V165" i="2" l="1"/>
  <c r="W165" i="2" s="1"/>
  <c r="U164" i="2"/>
  <c r="V565" i="2"/>
  <c r="W565" i="2" s="1"/>
  <c r="U566" i="2"/>
  <c r="U567" i="2" l="1"/>
  <c r="V566" i="2"/>
  <c r="W566" i="2" s="1"/>
  <c r="V164" i="2"/>
  <c r="W164" i="2" s="1"/>
  <c r="U163" i="2"/>
  <c r="U162" i="2" l="1"/>
  <c r="V163" i="2"/>
  <c r="W163" i="2" s="1"/>
  <c r="U568" i="2"/>
  <c r="V567" i="2"/>
  <c r="W567" i="2" s="1"/>
  <c r="V568" i="2" l="1"/>
  <c r="W568" i="2" s="1"/>
  <c r="U569" i="2"/>
  <c r="V162" i="2"/>
  <c r="W162" i="2" s="1"/>
  <c r="U161" i="2"/>
  <c r="U160" i="2" l="1"/>
  <c r="V161" i="2"/>
  <c r="W161" i="2" s="1"/>
  <c r="U570" i="2"/>
  <c r="V569" i="2"/>
  <c r="W569" i="2" s="1"/>
  <c r="V570" i="2" l="1"/>
  <c r="W570" i="2" s="1"/>
  <c r="U571" i="2"/>
  <c r="U159" i="2"/>
  <c r="V160" i="2"/>
  <c r="W160" i="2" s="1"/>
  <c r="V159" i="2" l="1"/>
  <c r="W159" i="2" s="1"/>
  <c r="U158" i="2"/>
  <c r="U572" i="2"/>
  <c r="V571" i="2"/>
  <c r="W571" i="2" s="1"/>
  <c r="U573" i="2" l="1"/>
  <c r="V572" i="2"/>
  <c r="W572" i="2" s="1"/>
  <c r="U157" i="2"/>
  <c r="V158" i="2"/>
  <c r="W158" i="2" s="1"/>
  <c r="V157" i="2" l="1"/>
  <c r="W157" i="2" s="1"/>
  <c r="U156" i="2"/>
  <c r="V573" i="2"/>
  <c r="W573" i="2" s="1"/>
  <c r="U574" i="2"/>
  <c r="U575" i="2" l="1"/>
  <c r="V574" i="2"/>
  <c r="W574" i="2" s="1"/>
  <c r="U155" i="2"/>
  <c r="V156" i="2"/>
  <c r="W156" i="2" s="1"/>
  <c r="U154" i="2" l="1"/>
  <c r="V155" i="2"/>
  <c r="W155" i="2" s="1"/>
  <c r="U576" i="2"/>
  <c r="V575" i="2"/>
  <c r="W575" i="2" s="1"/>
  <c r="U577" i="2" l="1"/>
  <c r="V576" i="2"/>
  <c r="W576" i="2" s="1"/>
  <c r="V154" i="2"/>
  <c r="W154" i="2" s="1"/>
  <c r="U153" i="2"/>
  <c r="U152" i="2" l="1"/>
  <c r="V153" i="2"/>
  <c r="W153" i="2" s="1"/>
  <c r="U578" i="2"/>
  <c r="V577" i="2"/>
  <c r="W577" i="2" s="1"/>
  <c r="V578" i="2" l="1"/>
  <c r="W578" i="2" s="1"/>
  <c r="U579" i="2"/>
  <c r="U151" i="2"/>
  <c r="V152" i="2"/>
  <c r="W152" i="2" s="1"/>
  <c r="U150" i="2" l="1"/>
  <c r="V151" i="2"/>
  <c r="W151" i="2" s="1"/>
  <c r="V579" i="2"/>
  <c r="W579" i="2" s="1"/>
  <c r="U580" i="2"/>
  <c r="U581" i="2" l="1"/>
  <c r="V580" i="2"/>
  <c r="W580" i="2" s="1"/>
  <c r="U149" i="2"/>
  <c r="V150" i="2"/>
  <c r="W150" i="2" s="1"/>
  <c r="V149" i="2" l="1"/>
  <c r="W149" i="2" s="1"/>
  <c r="U148" i="2"/>
  <c r="V581" i="2"/>
  <c r="W581" i="2" s="1"/>
  <c r="U582" i="2"/>
  <c r="U583" i="2" l="1"/>
  <c r="V582" i="2"/>
  <c r="W582" i="2" s="1"/>
  <c r="U147" i="2"/>
  <c r="V148" i="2"/>
  <c r="W148" i="2" s="1"/>
  <c r="U146" i="2" l="1"/>
  <c r="V147" i="2"/>
  <c r="W147" i="2" s="1"/>
  <c r="U584" i="2"/>
  <c r="V583" i="2"/>
  <c r="W583" i="2" s="1"/>
  <c r="U585" i="2" l="1"/>
  <c r="V584" i="2"/>
  <c r="W584" i="2" s="1"/>
  <c r="V146" i="2"/>
  <c r="W146" i="2" s="1"/>
  <c r="U145" i="2"/>
  <c r="U144" i="2" l="1"/>
  <c r="V145" i="2"/>
  <c r="W145" i="2" s="1"/>
  <c r="U586" i="2"/>
  <c r="V585" i="2"/>
  <c r="W585" i="2" s="1"/>
  <c r="V586" i="2" l="1"/>
  <c r="W586" i="2" s="1"/>
  <c r="U587" i="2"/>
  <c r="V144" i="2"/>
  <c r="W144" i="2" s="1"/>
  <c r="U143" i="2"/>
  <c r="U142" i="2" l="1"/>
  <c r="V143" i="2"/>
  <c r="W143" i="2" s="1"/>
  <c r="U588" i="2"/>
  <c r="V587" i="2"/>
  <c r="W587" i="2" s="1"/>
  <c r="U589" i="2" l="1"/>
  <c r="V588" i="2"/>
  <c r="W588" i="2" s="1"/>
  <c r="U141" i="2"/>
  <c r="V142" i="2"/>
  <c r="W142" i="2" s="1"/>
  <c r="V141" i="2" l="1"/>
  <c r="W141" i="2" s="1"/>
  <c r="U140" i="2"/>
  <c r="V589" i="2"/>
  <c r="W589" i="2" s="1"/>
  <c r="U590" i="2"/>
  <c r="U591" i="2" l="1"/>
  <c r="V590" i="2"/>
  <c r="W590" i="2" s="1"/>
  <c r="V140" i="2"/>
  <c r="W140" i="2" s="1"/>
  <c r="U139" i="2"/>
  <c r="V139" i="2" l="1"/>
  <c r="W139" i="2" s="1"/>
  <c r="U138" i="2"/>
  <c r="U592" i="2"/>
  <c r="V591" i="2"/>
  <c r="W591" i="2" s="1"/>
  <c r="V592" i="2" l="1"/>
  <c r="W592" i="2" s="1"/>
  <c r="U593" i="2"/>
  <c r="U137" i="2"/>
  <c r="V138" i="2"/>
  <c r="W138" i="2" s="1"/>
  <c r="U136" i="2" l="1"/>
  <c r="V137" i="2"/>
  <c r="W137" i="2" s="1"/>
  <c r="U594" i="2"/>
  <c r="V593" i="2"/>
  <c r="W593" i="2" s="1"/>
  <c r="V594" i="2" l="1"/>
  <c r="W594" i="2" s="1"/>
  <c r="U595" i="2"/>
  <c r="U135" i="2"/>
  <c r="V136" i="2"/>
  <c r="W136" i="2" s="1"/>
  <c r="V135" i="2" l="1"/>
  <c r="W135" i="2" s="1"/>
  <c r="U134" i="2"/>
  <c r="U596" i="2"/>
  <c r="V595" i="2"/>
  <c r="W595" i="2" s="1"/>
  <c r="U597" i="2" l="1"/>
  <c r="V596" i="2"/>
  <c r="W596" i="2" s="1"/>
  <c r="U133" i="2"/>
  <c r="V134" i="2"/>
  <c r="W134" i="2" s="1"/>
  <c r="V133" i="2" l="1"/>
  <c r="W133" i="2" s="1"/>
  <c r="U132" i="2"/>
  <c r="U598" i="2"/>
  <c r="V597" i="2"/>
  <c r="W597" i="2" s="1"/>
  <c r="U599" i="2" l="1"/>
  <c r="V598" i="2"/>
  <c r="W598" i="2" s="1"/>
  <c r="V132" i="2"/>
  <c r="W132" i="2" s="1"/>
  <c r="U131" i="2"/>
  <c r="V131" i="2" l="1"/>
  <c r="W131" i="2" s="1"/>
  <c r="U130" i="2"/>
  <c r="U600" i="2"/>
  <c r="V599" i="2"/>
  <c r="W599" i="2" s="1"/>
  <c r="V600" i="2" l="1"/>
  <c r="W600" i="2" s="1"/>
  <c r="U601" i="2"/>
  <c r="V130" i="2"/>
  <c r="W130" i="2" s="1"/>
  <c r="U129" i="2"/>
  <c r="U128" i="2" l="1"/>
  <c r="V129" i="2"/>
  <c r="W129" i="2" s="1"/>
  <c r="U602" i="2"/>
  <c r="V601" i="2"/>
  <c r="W601" i="2" s="1"/>
  <c r="V602" i="2" l="1"/>
  <c r="W602" i="2" s="1"/>
  <c r="U603" i="2"/>
  <c r="V128" i="2"/>
  <c r="W128" i="2" s="1"/>
  <c r="U127" i="2"/>
  <c r="V127" i="2" l="1"/>
  <c r="W127" i="2" s="1"/>
  <c r="U126" i="2"/>
  <c r="U604" i="2"/>
  <c r="V603" i="2"/>
  <c r="W603" i="2" s="1"/>
  <c r="U605" i="2" l="1"/>
  <c r="V604" i="2"/>
  <c r="W604" i="2" s="1"/>
  <c r="V126" i="2"/>
  <c r="W126" i="2" s="1"/>
  <c r="U125" i="2"/>
  <c r="V125" i="2" l="1"/>
  <c r="W125" i="2" s="1"/>
  <c r="U124" i="2"/>
  <c r="V605" i="2"/>
  <c r="W605" i="2" s="1"/>
  <c r="U606" i="2"/>
  <c r="V124" i="2" l="1"/>
  <c r="W124" i="2" s="1"/>
  <c r="U123" i="2"/>
  <c r="U607" i="2"/>
  <c r="V606" i="2"/>
  <c r="W606" i="2" s="1"/>
  <c r="U608" i="2" l="1"/>
  <c r="V607" i="2"/>
  <c r="W607" i="2" s="1"/>
  <c r="V123" i="2"/>
  <c r="W123" i="2" s="1"/>
  <c r="U122" i="2"/>
  <c r="V122" i="2" l="1"/>
  <c r="W122" i="2" s="1"/>
  <c r="U121" i="2"/>
  <c r="V608" i="2"/>
  <c r="W608" i="2" s="1"/>
  <c r="U609" i="2"/>
  <c r="U610" i="2" l="1"/>
  <c r="V609" i="2"/>
  <c r="W609" i="2" s="1"/>
  <c r="U120" i="2"/>
  <c r="V121" i="2"/>
  <c r="W121" i="2" s="1"/>
  <c r="U119" i="2" l="1"/>
  <c r="V120" i="2"/>
  <c r="W120" i="2" s="1"/>
  <c r="V610" i="2"/>
  <c r="W610" i="2" s="1"/>
  <c r="U611" i="2"/>
  <c r="U612" i="2" l="1"/>
  <c r="V611" i="2"/>
  <c r="W611" i="2" s="1"/>
  <c r="U118" i="2"/>
  <c r="V119" i="2"/>
  <c r="W119" i="2" s="1"/>
  <c r="U117" i="2" l="1"/>
  <c r="V118" i="2"/>
  <c r="W118" i="2" s="1"/>
  <c r="U613" i="2"/>
  <c r="V612" i="2"/>
  <c r="W612" i="2" s="1"/>
  <c r="V613" i="2" l="1"/>
  <c r="W613" i="2" s="1"/>
  <c r="U614" i="2"/>
  <c r="V117" i="2"/>
  <c r="W117" i="2" s="1"/>
  <c r="U116" i="2"/>
  <c r="U115" i="2" l="1"/>
  <c r="V116" i="2"/>
  <c r="W116" i="2" s="1"/>
  <c r="U615" i="2"/>
  <c r="V614" i="2"/>
  <c r="W614" i="2" s="1"/>
  <c r="V615" i="2" l="1"/>
  <c r="W615" i="2" s="1"/>
  <c r="U616" i="2"/>
  <c r="U114" i="2"/>
  <c r="V115" i="2"/>
  <c r="W115" i="2" s="1"/>
  <c r="V114" i="2" l="1"/>
  <c r="W114" i="2" s="1"/>
  <c r="U113" i="2"/>
  <c r="U617" i="2"/>
  <c r="V616" i="2"/>
  <c r="W616" i="2" s="1"/>
  <c r="U618" i="2" l="1"/>
  <c r="V617" i="2"/>
  <c r="W617" i="2" s="1"/>
  <c r="U112" i="2"/>
  <c r="V113" i="2"/>
  <c r="W113" i="2" s="1"/>
  <c r="V112" i="2" l="1"/>
  <c r="W112" i="2" s="1"/>
  <c r="U111" i="2"/>
  <c r="U619" i="2"/>
  <c r="V618" i="2"/>
  <c r="W618" i="2" s="1"/>
  <c r="U620" i="2" l="1"/>
  <c r="V619" i="2"/>
  <c r="W619" i="2" s="1"/>
  <c r="U110" i="2"/>
  <c r="V111" i="2"/>
  <c r="W111" i="2" s="1"/>
  <c r="U109" i="2" l="1"/>
  <c r="V110" i="2"/>
  <c r="W110" i="2" s="1"/>
  <c r="U621" i="2"/>
  <c r="V620" i="2"/>
  <c r="W620" i="2" s="1"/>
  <c r="V621" i="2" l="1"/>
  <c r="W621" i="2" s="1"/>
  <c r="U622" i="2"/>
  <c r="V109" i="2"/>
  <c r="W109" i="2" s="1"/>
  <c r="U108" i="2"/>
  <c r="V108" i="2" l="1"/>
  <c r="W108" i="2" s="1"/>
  <c r="U107" i="2"/>
  <c r="U623" i="2"/>
  <c r="V622" i="2"/>
  <c r="W622" i="2" s="1"/>
  <c r="V623" i="2" l="1"/>
  <c r="W623" i="2" s="1"/>
  <c r="U624" i="2"/>
  <c r="U106" i="2"/>
  <c r="V107" i="2"/>
  <c r="W107" i="2" s="1"/>
  <c r="U105" i="2" l="1"/>
  <c r="V106" i="2"/>
  <c r="W106" i="2" s="1"/>
  <c r="U625" i="2"/>
  <c r="V624" i="2"/>
  <c r="W624" i="2" s="1"/>
  <c r="U626" i="2" l="1"/>
  <c r="V625" i="2"/>
  <c r="W625" i="2" s="1"/>
  <c r="U104" i="2"/>
  <c r="V105" i="2"/>
  <c r="W105" i="2" s="1"/>
  <c r="V104" i="2" l="1"/>
  <c r="W104" i="2" s="1"/>
  <c r="U103" i="2"/>
  <c r="V626" i="2"/>
  <c r="W626" i="2" s="1"/>
  <c r="U627" i="2"/>
  <c r="U628" i="2" l="1"/>
  <c r="V627" i="2"/>
  <c r="W627" i="2" s="1"/>
  <c r="V103" i="2"/>
  <c r="W103" i="2" s="1"/>
  <c r="U102" i="2"/>
  <c r="U101" i="2" l="1"/>
  <c r="V102" i="2"/>
  <c r="W102" i="2" s="1"/>
  <c r="U629" i="2"/>
  <c r="V628" i="2"/>
  <c r="W628" i="2" s="1"/>
  <c r="V629" i="2" l="1"/>
  <c r="W629" i="2" s="1"/>
  <c r="U630" i="2"/>
  <c r="U100" i="2"/>
  <c r="V101" i="2"/>
  <c r="W101" i="2" s="1"/>
  <c r="V100" i="2" l="1"/>
  <c r="W100" i="2" s="1"/>
  <c r="U99" i="2"/>
  <c r="U631" i="2"/>
  <c r="V630" i="2"/>
  <c r="W630" i="2" s="1"/>
  <c r="U632" i="2" l="1"/>
  <c r="V631" i="2"/>
  <c r="W631" i="2" s="1"/>
  <c r="U98" i="2"/>
  <c r="V99" i="2"/>
  <c r="W99" i="2" s="1"/>
  <c r="U97" i="2" l="1"/>
  <c r="V98" i="2"/>
  <c r="W98" i="2" s="1"/>
  <c r="U633" i="2"/>
  <c r="V632" i="2"/>
  <c r="W632" i="2" s="1"/>
  <c r="U634" i="2" l="1"/>
  <c r="V633" i="2"/>
  <c r="W633" i="2" s="1"/>
  <c r="U96" i="2"/>
  <c r="V97" i="2"/>
  <c r="W97" i="2" s="1"/>
  <c r="V96" i="2" l="1"/>
  <c r="W96" i="2" s="1"/>
  <c r="U95" i="2"/>
  <c r="U635" i="2"/>
  <c r="V634" i="2"/>
  <c r="W634" i="2" s="1"/>
  <c r="U636" i="2" l="1"/>
  <c r="V635" i="2"/>
  <c r="W635" i="2" s="1"/>
  <c r="V95" i="2"/>
  <c r="W95" i="2" s="1"/>
  <c r="U94" i="2"/>
  <c r="V94" i="2" l="1"/>
  <c r="W94" i="2" s="1"/>
  <c r="U93" i="2"/>
  <c r="U637" i="2"/>
  <c r="V636" i="2"/>
  <c r="W636" i="2" s="1"/>
  <c r="V637" i="2" l="1"/>
  <c r="W637" i="2" s="1"/>
  <c r="U638" i="2"/>
  <c r="V93" i="2"/>
  <c r="W93" i="2" s="1"/>
  <c r="U92" i="2"/>
  <c r="V92" i="2" l="1"/>
  <c r="W92" i="2" s="1"/>
  <c r="U91" i="2"/>
  <c r="U639" i="2"/>
  <c r="V638" i="2"/>
  <c r="W638" i="2" s="1"/>
  <c r="U640" i="2" l="1"/>
  <c r="V639" i="2"/>
  <c r="W639" i="2" s="1"/>
  <c r="U90" i="2"/>
  <c r="V91" i="2"/>
  <c r="W91" i="2" s="1"/>
  <c r="U89" i="2" l="1"/>
  <c r="V90" i="2"/>
  <c r="W90" i="2" s="1"/>
  <c r="U641" i="2"/>
  <c r="V640" i="2"/>
  <c r="W640" i="2" s="1"/>
  <c r="U642" i="2" l="1"/>
  <c r="V641" i="2"/>
  <c r="W641" i="2" s="1"/>
  <c r="U88" i="2"/>
  <c r="V89" i="2"/>
  <c r="W89" i="2" s="1"/>
  <c r="U87" i="2" l="1"/>
  <c r="V88" i="2"/>
  <c r="W88" i="2" s="1"/>
  <c r="V642" i="2"/>
  <c r="W642" i="2" s="1"/>
  <c r="U643" i="2"/>
  <c r="U644" i="2" l="1"/>
  <c r="V643" i="2"/>
  <c r="W643" i="2" s="1"/>
  <c r="V87" i="2"/>
  <c r="W87" i="2" s="1"/>
  <c r="U86" i="2"/>
  <c r="V86" i="2" l="1"/>
  <c r="W86" i="2" s="1"/>
  <c r="U85" i="2"/>
  <c r="U645" i="2"/>
  <c r="V644" i="2"/>
  <c r="W644" i="2" s="1"/>
  <c r="V645" i="2" l="1"/>
  <c r="W645" i="2" s="1"/>
  <c r="U646" i="2"/>
  <c r="V85" i="2"/>
  <c r="W85" i="2" s="1"/>
  <c r="U84" i="2"/>
  <c r="V84" i="2" l="1"/>
  <c r="W84" i="2" s="1"/>
  <c r="U83" i="2"/>
  <c r="U647" i="2"/>
  <c r="V646" i="2"/>
  <c r="W646" i="2" s="1"/>
  <c r="U648" i="2" l="1"/>
  <c r="V647" i="2"/>
  <c r="W647" i="2" s="1"/>
  <c r="U82" i="2"/>
  <c r="V83" i="2"/>
  <c r="W83" i="2" s="1"/>
  <c r="U81" i="2" l="1"/>
  <c r="V82" i="2"/>
  <c r="W82" i="2" s="1"/>
  <c r="V648" i="2"/>
  <c r="W648" i="2" s="1"/>
  <c r="U649" i="2"/>
  <c r="U650" i="2" l="1"/>
  <c r="V649" i="2"/>
  <c r="W649" i="2" s="1"/>
  <c r="U80" i="2"/>
  <c r="V81" i="2"/>
  <c r="W81" i="2" s="1"/>
  <c r="U79" i="2" l="1"/>
  <c r="V80" i="2"/>
  <c r="W80" i="2" s="1"/>
  <c r="V650" i="2"/>
  <c r="W650" i="2" s="1"/>
  <c r="U651" i="2"/>
  <c r="U652" i="2" l="1"/>
  <c r="V651" i="2"/>
  <c r="W651" i="2" s="1"/>
  <c r="V79" i="2"/>
  <c r="W79" i="2" s="1"/>
  <c r="U78" i="2"/>
  <c r="V78" i="2" l="1"/>
  <c r="W78" i="2" s="1"/>
  <c r="U77" i="2"/>
  <c r="U653" i="2"/>
  <c r="V652" i="2"/>
  <c r="W652" i="2" s="1"/>
  <c r="V653" i="2" l="1"/>
  <c r="W653" i="2" s="1"/>
  <c r="U654" i="2"/>
  <c r="V77" i="2"/>
  <c r="W77" i="2" s="1"/>
  <c r="U76" i="2"/>
  <c r="V76" i="2" l="1"/>
  <c r="W76" i="2" s="1"/>
  <c r="U75" i="2"/>
  <c r="U655" i="2"/>
  <c r="V654" i="2"/>
  <c r="W654" i="2" s="1"/>
  <c r="U656" i="2" l="1"/>
  <c r="V655" i="2"/>
  <c r="W655" i="2" s="1"/>
  <c r="U74" i="2"/>
  <c r="V75" i="2"/>
  <c r="W75" i="2" s="1"/>
  <c r="U73" i="2" l="1"/>
  <c r="V74" i="2"/>
  <c r="W74" i="2" s="1"/>
  <c r="U657" i="2"/>
  <c r="V656" i="2"/>
  <c r="W656" i="2" s="1"/>
  <c r="U658" i="2" l="1"/>
  <c r="V657" i="2"/>
  <c r="W657" i="2" s="1"/>
  <c r="U72" i="2"/>
  <c r="V73" i="2"/>
  <c r="W73" i="2" s="1"/>
  <c r="U71" i="2" l="1"/>
  <c r="V72" i="2"/>
  <c r="W72" i="2" s="1"/>
  <c r="V658" i="2"/>
  <c r="W658" i="2" s="1"/>
  <c r="U659" i="2"/>
  <c r="U660" i="2" l="1"/>
  <c r="V659" i="2"/>
  <c r="W659" i="2" s="1"/>
  <c r="V71" i="2"/>
  <c r="W71" i="2" s="1"/>
  <c r="U70" i="2"/>
  <c r="V70" i="2" l="1"/>
  <c r="W70" i="2" s="1"/>
  <c r="U69" i="2"/>
  <c r="U661" i="2"/>
  <c r="V660" i="2"/>
  <c r="W660" i="2" s="1"/>
  <c r="V661" i="2" l="1"/>
  <c r="W661" i="2" s="1"/>
  <c r="U662" i="2"/>
  <c r="V69" i="2"/>
  <c r="W69" i="2" s="1"/>
  <c r="U68" i="2"/>
  <c r="V68" i="2" l="1"/>
  <c r="W68" i="2" s="1"/>
  <c r="U67" i="2"/>
  <c r="U663" i="2"/>
  <c r="V662" i="2"/>
  <c r="W662" i="2" s="1"/>
  <c r="U664" i="2" l="1"/>
  <c r="V663" i="2"/>
  <c r="W663" i="2" s="1"/>
  <c r="U66" i="2"/>
  <c r="V67" i="2"/>
  <c r="W67" i="2" s="1"/>
  <c r="U65" i="2" l="1"/>
  <c r="V66" i="2"/>
  <c r="W66" i="2" s="1"/>
  <c r="V664" i="2"/>
  <c r="W664" i="2" s="1"/>
  <c r="U665" i="2"/>
  <c r="U666" i="2" l="1"/>
  <c r="V665" i="2"/>
  <c r="W665" i="2" s="1"/>
  <c r="U64" i="2"/>
  <c r="V65" i="2"/>
  <c r="W65" i="2" s="1"/>
  <c r="V64" i="2" l="1"/>
  <c r="W64" i="2" s="1"/>
  <c r="U63" i="2"/>
  <c r="V666" i="2"/>
  <c r="W666" i="2" s="1"/>
  <c r="U667" i="2"/>
  <c r="U668" i="2" l="1"/>
  <c r="V667" i="2"/>
  <c r="W667" i="2" s="1"/>
  <c r="V63" i="2"/>
  <c r="W63" i="2" s="1"/>
  <c r="U62" i="2"/>
  <c r="V62" i="2" l="1"/>
  <c r="W62" i="2" s="1"/>
  <c r="U61" i="2"/>
  <c r="U669" i="2"/>
  <c r="V668" i="2"/>
  <c r="W668" i="2" s="1"/>
  <c r="V669" i="2" l="1"/>
  <c r="W669" i="2" s="1"/>
  <c r="U670" i="2"/>
  <c r="V61" i="2"/>
  <c r="W61" i="2" s="1"/>
  <c r="U60" i="2"/>
  <c r="V60" i="2" l="1"/>
  <c r="W60" i="2" s="1"/>
  <c r="U59" i="2"/>
  <c r="U671" i="2"/>
  <c r="V670" i="2"/>
  <c r="W670" i="2" s="1"/>
  <c r="U672" i="2" l="1"/>
  <c r="V671" i="2"/>
  <c r="W671" i="2" s="1"/>
  <c r="V59" i="2"/>
  <c r="W59" i="2" s="1"/>
  <c r="U58" i="2"/>
  <c r="V58" i="2" l="1"/>
  <c r="W58" i="2" s="1"/>
  <c r="U57" i="2"/>
  <c r="U673" i="2"/>
  <c r="V672" i="2"/>
  <c r="W672" i="2" s="1"/>
  <c r="U674" i="2" l="1"/>
  <c r="V673" i="2"/>
  <c r="W673" i="2" s="1"/>
  <c r="U56" i="2"/>
  <c r="V57" i="2"/>
  <c r="W57" i="2" s="1"/>
  <c r="U55" i="2" l="1"/>
  <c r="V56" i="2"/>
  <c r="W56" i="2" s="1"/>
  <c r="V674" i="2"/>
  <c r="W674" i="2" s="1"/>
  <c r="U675" i="2"/>
  <c r="U676" i="2" l="1"/>
  <c r="V675" i="2"/>
  <c r="W675" i="2" s="1"/>
  <c r="V55" i="2"/>
  <c r="W55" i="2" s="1"/>
  <c r="U54" i="2"/>
  <c r="U53" i="2" l="1"/>
  <c r="V54" i="2"/>
  <c r="W54" i="2" s="1"/>
  <c r="U677" i="2"/>
  <c r="V676" i="2"/>
  <c r="W676" i="2" s="1"/>
  <c r="V677" i="2" l="1"/>
  <c r="W677" i="2" s="1"/>
  <c r="U678" i="2"/>
  <c r="V53" i="2"/>
  <c r="W53" i="2" s="1"/>
  <c r="U52" i="2"/>
  <c r="V52" i="2" l="1"/>
  <c r="W52" i="2" s="1"/>
  <c r="U51" i="2"/>
  <c r="U679" i="2"/>
  <c r="V678" i="2"/>
  <c r="W678" i="2" s="1"/>
  <c r="U680" i="2" l="1"/>
  <c r="V679" i="2"/>
  <c r="W679" i="2" s="1"/>
  <c r="V51" i="2"/>
  <c r="W51" i="2" s="1"/>
  <c r="U50" i="2"/>
  <c r="U49" i="2" l="1"/>
  <c r="V50" i="2"/>
  <c r="W50" i="2" s="1"/>
  <c r="U681" i="2"/>
  <c r="V680" i="2"/>
  <c r="W680" i="2" s="1"/>
  <c r="U682" i="2" l="1"/>
  <c r="V681" i="2"/>
  <c r="W681" i="2" s="1"/>
  <c r="U48" i="2"/>
  <c r="V49" i="2"/>
  <c r="W49" i="2" s="1"/>
  <c r="U47" i="2" l="1"/>
  <c r="V48" i="2"/>
  <c r="W48" i="2" s="1"/>
  <c r="V682" i="2"/>
  <c r="W682" i="2" s="1"/>
  <c r="U683" i="2"/>
  <c r="V683" i="2" l="1"/>
  <c r="W683" i="2" s="1"/>
  <c r="U684" i="2"/>
  <c r="U46" i="2"/>
  <c r="V47" i="2"/>
  <c r="W47" i="2" s="1"/>
  <c r="V46" i="2" l="1"/>
  <c r="W46" i="2" s="1"/>
  <c r="U45" i="2"/>
  <c r="V684" i="2"/>
  <c r="W684" i="2" s="1"/>
  <c r="U685" i="2"/>
  <c r="V685" i="2" l="1"/>
  <c r="W685" i="2" s="1"/>
  <c r="U686" i="2"/>
  <c r="V45" i="2"/>
  <c r="W45" i="2" s="1"/>
  <c r="U44" i="2"/>
  <c r="V44" i="2" l="1"/>
  <c r="W44" i="2" s="1"/>
  <c r="U43" i="2"/>
  <c r="U687" i="2"/>
  <c r="V686" i="2"/>
  <c r="W686" i="2" s="1"/>
  <c r="U688" i="2" l="1"/>
  <c r="V687" i="2"/>
  <c r="W687" i="2" s="1"/>
  <c r="U42" i="2"/>
  <c r="V43" i="2"/>
  <c r="W43" i="2" s="1"/>
  <c r="U41" i="2" l="1"/>
  <c r="V42" i="2"/>
  <c r="W42" i="2" s="1"/>
  <c r="U689" i="2"/>
  <c r="V688" i="2"/>
  <c r="W688" i="2" s="1"/>
  <c r="V689" i="2" l="1"/>
  <c r="W689" i="2" s="1"/>
  <c r="U690" i="2"/>
  <c r="V41" i="2"/>
  <c r="W41" i="2" s="1"/>
  <c r="U40" i="2"/>
  <c r="U39" i="2" l="1"/>
  <c r="V40" i="2"/>
  <c r="W40" i="2" s="1"/>
  <c r="V690" i="2"/>
  <c r="W690" i="2" s="1"/>
  <c r="U691" i="2"/>
  <c r="V691" i="2" l="1"/>
  <c r="W691" i="2" s="1"/>
  <c r="U692" i="2"/>
  <c r="U38" i="2"/>
  <c r="V39" i="2"/>
  <c r="W39" i="2" s="1"/>
  <c r="V38" i="2" l="1"/>
  <c r="W38" i="2" s="1"/>
  <c r="U37" i="2"/>
  <c r="U693" i="2"/>
  <c r="V692" i="2"/>
  <c r="W692" i="2" s="1"/>
  <c r="V693" i="2" l="1"/>
  <c r="W693" i="2" s="1"/>
  <c r="U694" i="2"/>
  <c r="V37" i="2"/>
  <c r="W37" i="2" s="1"/>
  <c r="U36" i="2"/>
  <c r="U695" i="2" l="1"/>
  <c r="V694" i="2"/>
  <c r="W694" i="2" s="1"/>
  <c r="V36" i="2"/>
  <c r="W36" i="2" s="1"/>
  <c r="U35" i="2"/>
  <c r="U34" i="2" l="1"/>
  <c r="V35" i="2"/>
  <c r="W35" i="2" s="1"/>
  <c r="V695" i="2"/>
  <c r="W695" i="2" s="1"/>
  <c r="U696" i="2"/>
  <c r="V696" i="2" l="1"/>
  <c r="W696" i="2" s="1"/>
  <c r="U697" i="2"/>
  <c r="U33" i="2"/>
  <c r="V34" i="2"/>
  <c r="W34" i="2" s="1"/>
  <c r="V33" i="2" l="1"/>
  <c r="W33" i="2" s="1"/>
  <c r="U32" i="2"/>
  <c r="U698" i="2"/>
  <c r="V697" i="2"/>
  <c r="W697" i="2" s="1"/>
  <c r="V698" i="2" l="1"/>
  <c r="W698" i="2" s="1"/>
  <c r="U699" i="2"/>
  <c r="V32" i="2"/>
  <c r="W32" i="2" s="1"/>
  <c r="U31" i="2"/>
  <c r="V31" i="2" l="1"/>
  <c r="W31" i="2" s="1"/>
  <c r="U30" i="2"/>
  <c r="V699" i="2"/>
  <c r="W699" i="2" s="1"/>
  <c r="U700" i="2"/>
  <c r="V700" i="2" l="1"/>
  <c r="W700" i="2" s="1"/>
  <c r="U701" i="2"/>
  <c r="V30" i="2"/>
  <c r="W30" i="2" s="1"/>
  <c r="U29" i="2"/>
  <c r="U702" i="2" l="1"/>
  <c r="V701" i="2"/>
  <c r="W701" i="2" s="1"/>
  <c r="U28" i="2"/>
  <c r="V29" i="2"/>
  <c r="W29" i="2" s="1"/>
  <c r="U27" i="2" l="1"/>
  <c r="V28" i="2"/>
  <c r="W28" i="2" s="1"/>
  <c r="V702" i="2"/>
  <c r="W702" i="2" s="1"/>
  <c r="U703" i="2"/>
  <c r="U704" i="2" l="1"/>
  <c r="V703" i="2"/>
  <c r="W703" i="2" s="1"/>
  <c r="V27" i="2"/>
  <c r="W27" i="2" s="1"/>
  <c r="U26" i="2"/>
  <c r="U25" i="2" l="1"/>
  <c r="V26" i="2"/>
  <c r="W26" i="2" s="1"/>
  <c r="U705" i="2"/>
  <c r="V704" i="2"/>
  <c r="W704" i="2" s="1"/>
  <c r="U706" i="2" l="1"/>
  <c r="V705" i="2"/>
  <c r="W705" i="2" s="1"/>
  <c r="U24" i="2"/>
  <c r="V25" i="2"/>
  <c r="W25" i="2" s="1"/>
  <c r="U23" i="2" l="1"/>
  <c r="V24" i="2"/>
  <c r="W24" i="2" s="1"/>
  <c r="V706" i="2"/>
  <c r="W706" i="2" s="1"/>
  <c r="U707" i="2"/>
  <c r="U708" i="2" l="1"/>
  <c r="V707" i="2"/>
  <c r="W707" i="2" s="1"/>
  <c r="V23" i="2"/>
  <c r="W23" i="2" s="1"/>
  <c r="U22" i="2"/>
  <c r="V22" i="2" l="1"/>
  <c r="W22" i="2" s="1"/>
  <c r="U21" i="2"/>
  <c r="V708" i="2"/>
  <c r="W708" i="2" s="1"/>
  <c r="U709" i="2"/>
  <c r="V709" i="2" l="1"/>
  <c r="W709" i="2" s="1"/>
  <c r="U710" i="2"/>
  <c r="V21" i="2"/>
  <c r="W21" i="2" s="1"/>
  <c r="U20" i="2"/>
  <c r="U19" i="2" l="1"/>
  <c r="V20" i="2"/>
  <c r="W20" i="2" s="1"/>
  <c r="V710" i="2"/>
  <c r="W710" i="2" s="1"/>
  <c r="U711" i="2"/>
  <c r="U712" i="2" l="1"/>
  <c r="V711" i="2"/>
  <c r="W711" i="2" s="1"/>
  <c r="U18" i="2"/>
  <c r="V19" i="2"/>
  <c r="W19" i="2" s="1"/>
  <c r="U17" i="2" l="1"/>
  <c r="V18" i="2"/>
  <c r="W18" i="2" s="1"/>
  <c r="U713" i="2"/>
  <c r="V712" i="2"/>
  <c r="W712" i="2" s="1"/>
  <c r="U714" i="2" l="1"/>
  <c r="V713" i="2"/>
  <c r="W713" i="2" s="1"/>
  <c r="U16" i="2"/>
  <c r="V17" i="2"/>
  <c r="W17" i="2" s="1"/>
  <c r="U15" i="2" l="1"/>
  <c r="V16" i="2"/>
  <c r="W16" i="2" s="1"/>
  <c r="V714" i="2"/>
  <c r="W714" i="2" s="1"/>
  <c r="U715" i="2"/>
  <c r="U716" i="2" l="1"/>
  <c r="V715" i="2"/>
  <c r="W715" i="2" s="1"/>
  <c r="U14" i="2"/>
  <c r="V15" i="2"/>
  <c r="W15" i="2" s="1"/>
  <c r="V14" i="2" l="1"/>
  <c r="W14" i="2" s="1"/>
  <c r="U13" i="2"/>
  <c r="U717" i="2"/>
  <c r="V716" i="2"/>
  <c r="W716" i="2" s="1"/>
  <c r="V717" i="2" l="1"/>
  <c r="W717" i="2" s="1"/>
  <c r="U718" i="2"/>
  <c r="V13" i="2"/>
  <c r="W13" i="2" s="1"/>
  <c r="U12" i="2"/>
  <c r="V12" i="2" l="1"/>
  <c r="W12" i="2" s="1"/>
  <c r="U11" i="2"/>
  <c r="U719" i="2"/>
  <c r="V718" i="2"/>
  <c r="W718" i="2" s="1"/>
  <c r="U720" i="2" l="1"/>
  <c r="V719" i="2"/>
  <c r="W719" i="2" s="1"/>
  <c r="V11" i="2"/>
  <c r="W11" i="2" s="1"/>
  <c r="U10" i="2"/>
  <c r="U9" i="2" l="1"/>
  <c r="V10" i="2"/>
  <c r="W10" i="2" s="1"/>
  <c r="V720" i="2"/>
  <c r="W720" i="2" s="1"/>
  <c r="U721" i="2"/>
  <c r="U722" i="2" l="1"/>
  <c r="V721" i="2"/>
  <c r="W721" i="2" s="1"/>
  <c r="U8" i="2"/>
  <c r="V9" i="2"/>
  <c r="W9" i="2" s="1"/>
  <c r="U7" i="2" l="1"/>
  <c r="V8" i="2"/>
  <c r="W8" i="2" s="1"/>
  <c r="V722" i="2"/>
  <c r="W722" i="2" s="1"/>
  <c r="U723" i="2"/>
  <c r="U724" i="2" l="1"/>
  <c r="V723" i="2"/>
  <c r="W723" i="2" s="1"/>
  <c r="V7" i="2"/>
  <c r="W7" i="2" s="1"/>
  <c r="U6" i="2"/>
  <c r="U5" i="2" l="1"/>
  <c r="V6" i="2"/>
  <c r="W6" i="2" s="1"/>
  <c r="U725" i="2"/>
  <c r="V724" i="2"/>
  <c r="W724" i="2" s="1"/>
  <c r="V725" i="2" l="1"/>
  <c r="W725" i="2" s="1"/>
  <c r="U726" i="2"/>
  <c r="U4" i="2"/>
  <c r="V5" i="2"/>
  <c r="W5" i="2" s="1"/>
  <c r="V4" i="2" l="1"/>
  <c r="W4" i="2" s="1"/>
  <c r="U3" i="2"/>
  <c r="U727" i="2"/>
  <c r="V726" i="2"/>
  <c r="W726" i="2" s="1"/>
  <c r="U728" i="2" l="1"/>
  <c r="V727" i="2"/>
  <c r="W727" i="2" s="1"/>
  <c r="V3" i="2"/>
  <c r="W3" i="2" s="1"/>
  <c r="U2" i="2"/>
  <c r="U1" i="2" l="1"/>
  <c r="V1" i="2" s="1"/>
  <c r="W1" i="2" s="1"/>
  <c r="V2" i="2"/>
  <c r="W2" i="2" s="1"/>
  <c r="V728" i="2"/>
  <c r="W728" i="2" s="1"/>
  <c r="U729" i="2"/>
  <c r="V729" i="2" l="1"/>
  <c r="W729" i="2" s="1"/>
  <c r="U730" i="2"/>
  <c r="V730" i="2" s="1"/>
  <c r="W730" i="2" s="1"/>
  <c r="T1" i="2" l="1"/>
  <c r="Q22" i="2" s="1"/>
  <c r="Q21" i="2" l="1"/>
  <c r="Q26" i="2"/>
  <c r="Q24" i="2"/>
  <c r="Q25" i="2"/>
  <c r="Q28" i="2"/>
  <c r="Q23" i="2"/>
  <c r="Q27" i="2"/>
  <c r="T28" i="2" l="1"/>
  <c r="R18" i="2" s="1"/>
  <c r="T27" i="2"/>
  <c r="R17" i="2" s="1"/>
  <c r="T22" i="2"/>
  <c r="R12" i="2" s="1"/>
  <c r="T24" i="2"/>
  <c r="R14" i="2" s="1"/>
  <c r="T21" i="2"/>
  <c r="T23" i="2"/>
  <c r="R13" i="2" s="1"/>
  <c r="T25" i="2"/>
  <c r="R15" i="2" s="1"/>
  <c r="T26" i="2"/>
  <c r="R16" i="2" s="1"/>
  <c r="R11" i="2" l="1"/>
  <c r="S18" i="2" l="1"/>
  <c r="T18" i="2" s="1"/>
  <c r="F33" i="2" s="1"/>
  <c r="S17" i="2"/>
  <c r="T17" i="2" s="1"/>
  <c r="F32" i="2" s="1"/>
  <c r="S16" i="2"/>
  <c r="T16" i="2" s="1"/>
  <c r="F31" i="2" s="1"/>
  <c r="S15" i="2"/>
  <c r="T15" i="2" s="1"/>
  <c r="F30" i="2" s="1"/>
  <c r="S14" i="2"/>
  <c r="T14" i="2" s="1"/>
  <c r="F29" i="2" s="1"/>
  <c r="S13" i="2"/>
  <c r="T13" i="2" s="1"/>
  <c r="F28" i="2" s="1"/>
  <c r="S12" i="2"/>
  <c r="T12" i="2" s="1"/>
  <c r="F27" i="2" s="1"/>
  <c r="S11" i="2"/>
  <c r="T11" i="2" s="1"/>
  <c r="F26" i="2" s="1"/>
</calcChain>
</file>

<file path=xl/sharedStrings.xml><?xml version="1.0" encoding="utf-8"?>
<sst xmlns="http://schemas.openxmlformats.org/spreadsheetml/2006/main" count="450" uniqueCount="239">
  <si>
    <t xml:space="preserve">                                      XBRL Excel Utility</t>
  </si>
  <si>
    <t>1.</t>
  </si>
  <si>
    <t>Overview</t>
  </si>
  <si>
    <t>2.</t>
  </si>
  <si>
    <t>Before you begin</t>
  </si>
  <si>
    <t>3.</t>
  </si>
  <si>
    <t>Index</t>
  </si>
  <si>
    <t>4.</t>
  </si>
  <si>
    <t>5.</t>
  </si>
  <si>
    <t>Fill up the data in excel utility</t>
  </si>
  <si>
    <t>1. Overview</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</si>
  <si>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</si>
  <si>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</si>
  <si>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</si>
  <si>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</si>
  <si>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</si>
  <si>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</si>
  <si>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</si>
  <si>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I.  Fill up the data: Navigate to each field of every section in the sheet to provide applicable data in correct format.  (Formats will get reflected while filling data.)  
   - Use paste special command to paste data from other sheet.</t>
  </si>
  <si>
    <t>II. Validating Sheets:  Click on the ''Validate"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</si>
  <si>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</si>
  <si>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IV. Generate XML :   Excel Utility will not allow you to generate XBRL/XML unless successful validation of all sheet is completed. Now click on 'Generate XML'' to generate XBRL/XML file. 
    - Save the XBRL/XML file in your desired folder in local system.</t>
  </si>
  <si>
    <t>5. Fill up the data in excel utility</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</si>
  <si>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</si>
  <si>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</si>
  <si>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</si>
  <si>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</si>
  <si>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 xml:space="preserve">6. Select data from "Dropdown list" wherever applicable. </t>
  </si>
  <si>
    <t>Steps for Filing Prior Intimation of Board Meeting Report</t>
  </si>
  <si>
    <t>The excel utility can be used for creating the XBRL/XML file for efiling of Prior Intimation of Board Meeting Report</t>
  </si>
  <si>
    <t>4. Steps for Filing Prior Intimation of Board Meeting Report</t>
  </si>
  <si>
    <t>Basic information about the company and Meeting details</t>
  </si>
  <si>
    <t>Agenda Items</t>
  </si>
  <si>
    <t>General Information</t>
  </si>
  <si>
    <t>ISIN</t>
  </si>
  <si>
    <t>Proposed Meeting Date</t>
  </si>
  <si>
    <t>Original Meeting Date</t>
  </si>
  <si>
    <t>Short Notice</t>
  </si>
  <si>
    <t>Agenda Details</t>
  </si>
  <si>
    <t>New</t>
  </si>
  <si>
    <t>Cancellation</t>
  </si>
  <si>
    <t>Bonus</t>
  </si>
  <si>
    <t>Buyback</t>
  </si>
  <si>
    <t>Dividend</t>
  </si>
  <si>
    <t>Financial results</t>
  </si>
  <si>
    <t>Fund raising</t>
  </si>
  <si>
    <t>Voluntary delisting</t>
  </si>
  <si>
    <t>Amalgamation</t>
  </si>
  <si>
    <t>Consolidation of shares</t>
  </si>
  <si>
    <t>Conversions of FCD</t>
  </si>
  <si>
    <t>ESOP</t>
  </si>
  <si>
    <t>Status of project</t>
  </si>
  <si>
    <t>Stock split</t>
  </si>
  <si>
    <t>Whether results are audited or unaudited</t>
  </si>
  <si>
    <t>Nature of report standalone or consolidated</t>
  </si>
  <si>
    <t>Period end Type</t>
  </si>
  <si>
    <t>Period up to (Month)</t>
  </si>
  <si>
    <t>Period up to (Year)</t>
  </si>
  <si>
    <t>Remarks (website dissemination)</t>
  </si>
  <si>
    <t>Alteration of date of payment of interest or redemption amount</t>
  </si>
  <si>
    <t>Alteration of form or nature or rights of securities</t>
  </si>
  <si>
    <t>Audited</t>
  </si>
  <si>
    <t>Unaudited</t>
  </si>
  <si>
    <t>Standalone</t>
  </si>
  <si>
    <t>Consolidated</t>
  </si>
  <si>
    <t>Standalone And Consolidated</t>
  </si>
  <si>
    <t>Quarterly</t>
  </si>
  <si>
    <t>March</t>
  </si>
  <si>
    <t>June</t>
  </si>
  <si>
    <t>September</t>
  </si>
  <si>
    <t>December</t>
  </si>
  <si>
    <t>Debt issue</t>
  </si>
  <si>
    <t>Further public offer</t>
  </si>
  <si>
    <t>Preferential issue</t>
  </si>
  <si>
    <t>Qualified institutions placement</t>
  </si>
  <si>
    <t>Rights issue</t>
  </si>
  <si>
    <t>Any other method</t>
  </si>
  <si>
    <t>To be ascertained</t>
  </si>
  <si>
    <t>Final</t>
  </si>
  <si>
    <t>Interim</t>
  </si>
  <si>
    <t>American Depository Receipts or Global Depository Receipts or Foreign Currency Convertible Bonds</t>
  </si>
  <si>
    <t>Yearly</t>
  </si>
  <si>
    <r>
      <t>Agenda</t>
    </r>
    <r>
      <rPr>
        <sz val="11"/>
        <color rgb="FFFF0000"/>
        <rFont val="Calibri"/>
        <family val="2"/>
        <scheme val="minor"/>
      </rPr>
      <t>*</t>
    </r>
  </si>
  <si>
    <t>Lable name</t>
  </si>
  <si>
    <t>Validation msg</t>
  </si>
  <si>
    <t>Agenda*</t>
  </si>
  <si>
    <t>This is a mandatory field.</t>
  </si>
  <si>
    <t>1) This is a mandatory field.
2) Please enter 6 digit Scrip Code.</t>
  </si>
  <si>
    <t>1) This is a mandatory field.
2) Please enter date in DD-MM-YYYY format.</t>
  </si>
  <si>
    <t>1) This is a mandatory field.
2) Please select value from drop down.</t>
  </si>
  <si>
    <t>1) This is a mandatory field.
2) Please enter ISIN Number format.</t>
  </si>
  <si>
    <t>1) This is a mandatory field.
2) Please select value from drop down.
3) Duplicate values are not allowed</t>
  </si>
  <si>
    <t>Re-schedule (postpone or prepone)</t>
  </si>
  <si>
    <t>NSESymbol</t>
  </si>
  <si>
    <t>NameOfTheCompany</t>
  </si>
  <si>
    <t>ScripCode</t>
  </si>
  <si>
    <t>MSEISymbol</t>
  </si>
  <si>
    <t>WhetherCompanyIsSME</t>
  </si>
  <si>
    <t>TypeOfIntimation</t>
  </si>
  <si>
    <t>DateOfProposedMeeting</t>
  </si>
  <si>
    <t>DateOfOriginalMeeting</t>
  </si>
  <si>
    <t>WhetherTradingWindowIsClosed</t>
  </si>
  <si>
    <t>ShortNotice</t>
  </si>
  <si>
    <t>RemarksForExchangeNotForWebsiteDissemination</t>
  </si>
  <si>
    <t>DateOfReport</t>
  </si>
  <si>
    <t>Agenda1</t>
  </si>
  <si>
    <t>Agenda2</t>
  </si>
  <si>
    <t>Agenda3</t>
  </si>
  <si>
    <t>Agenda4</t>
  </si>
  <si>
    <t>Agenda5</t>
  </si>
  <si>
    <t>Agenda6</t>
  </si>
  <si>
    <t>Agenda7</t>
  </si>
  <si>
    <t>Agenda8</t>
  </si>
  <si>
    <t>Agenda9</t>
  </si>
  <si>
    <t>Agenda10</t>
  </si>
  <si>
    <t>Agenda11</t>
  </si>
  <si>
    <t>Agenda12</t>
  </si>
  <si>
    <t>Agenda13</t>
  </si>
  <si>
    <t>Agenda14</t>
  </si>
  <si>
    <t>Agenda15</t>
  </si>
  <si>
    <t>Agenda16</t>
  </si>
  <si>
    <t>Agenda17</t>
  </si>
  <si>
    <t>Agenda18</t>
  </si>
  <si>
    <t>Agenda19</t>
  </si>
  <si>
    <t>WhetherResultsAreAuditedOrUnaudited</t>
  </si>
  <si>
    <t>NatureOfReportStandaloneConsolidated</t>
  </si>
  <si>
    <t>ReportingPeriodType</t>
  </si>
  <si>
    <t>MonthOfPeriodEnded</t>
  </si>
  <si>
    <t>YearOfPeriodEnded</t>
  </si>
  <si>
    <t>ModeOfRaisingFunds</t>
  </si>
  <si>
    <t>Mode1OfRaisingFunds</t>
  </si>
  <si>
    <t>Mode2OfRaisingFunds</t>
  </si>
  <si>
    <t>Mode3OfRaisingFunds</t>
  </si>
  <si>
    <t>Mode4OfRaisingFunds</t>
  </si>
  <si>
    <t>Mode5OfRaisingFunds</t>
  </si>
  <si>
    <t>Mode6OfRaisingFunds</t>
  </si>
  <si>
    <t>Mode7OfRaisingFunds</t>
  </si>
  <si>
    <t>TypeOfDividend</t>
  </si>
  <si>
    <t>TypeOfDividend1</t>
  </si>
  <si>
    <t>TypeOfDividend2</t>
  </si>
  <si>
    <t>RemarksWebsiteDissemination</t>
  </si>
  <si>
    <t>xbrli:stringItemType</t>
  </si>
  <si>
    <t>instant</t>
  </si>
  <si>
    <t>in-capmkt-types:ScripCode</t>
  </si>
  <si>
    <t>xbrli:booleanItemType</t>
  </si>
  <si>
    <t>duration</t>
  </si>
  <si>
    <t>in-capmkt-types:ISINNumber</t>
  </si>
  <si>
    <t>in-capmkt-types:IntimationType</t>
  </si>
  <si>
    <t>xbrli:dateItemType</t>
  </si>
  <si>
    <t>xbrli:integerItemType</t>
  </si>
  <si>
    <t>in-capmkt-types:TypeOfAgenda</t>
  </si>
  <si>
    <t>in-capmkt-types:TypeOfReportingPeriod</t>
  </si>
  <si>
    <t>in-capmkt-types:LastMonthOfPeriod</t>
  </si>
  <si>
    <t>in-capmkt-types:ModeOfFundRaised</t>
  </si>
  <si>
    <t>in-capmkt-types:TypeOfDividend</t>
  </si>
  <si>
    <t>29(1)(f)</t>
  </si>
  <si>
    <t>29(1)(b)</t>
  </si>
  <si>
    <t>29(1)(e)</t>
  </si>
  <si>
    <t>29(1)(a)</t>
  </si>
  <si>
    <t>29(1)(d)</t>
  </si>
  <si>
    <t>29(1)(c)</t>
  </si>
  <si>
    <t>ShortNotice1</t>
  </si>
  <si>
    <t>ShortNotice2</t>
  </si>
  <si>
    <t>ShortNotice3</t>
  </si>
  <si>
    <t>ShortNotice4</t>
  </si>
  <si>
    <t>ShortNotice5</t>
  </si>
  <si>
    <t>ShortNotice6</t>
  </si>
  <si>
    <t>ShortNotice7</t>
  </si>
  <si>
    <t>less than 2 working days</t>
  </si>
  <si>
    <t>1) This is a mandatory field.
2) Please enter date in DD-MM-YYYY format.
3) Date should be today or future date</t>
  </si>
  <si>
    <t>1) This is a mandatory field.
2) Please enter date in DD-MM-YYYY format.
3) Date should be past date or before today</t>
  </si>
  <si>
    <t>Dividend on preference shares</t>
  </si>
  <si>
    <t>Increase in authorised capital</t>
  </si>
  <si>
    <t>Reduction of capital</t>
  </si>
  <si>
    <t>Scheme of arrangement</t>
  </si>
  <si>
    <t>Half Yearly</t>
  </si>
  <si>
    <t>Mode of raising Funds</t>
  </si>
  <si>
    <t>Type of Dividend</t>
  </si>
  <si>
    <t>Remarks for Exchange (not for Website Dissemination)</t>
  </si>
  <si>
    <t>Other business</t>
  </si>
  <si>
    <t>2012</t>
  </si>
  <si>
    <t>1) This is a mandatory field.
2) Maximum 5000 Character allow.</t>
  </si>
  <si>
    <t>Agenda</t>
  </si>
  <si>
    <t>Other</t>
  </si>
  <si>
    <t xml:space="preserve">1) This is mandatory field.
2) space is not allowed.
3) Please enter valid NSE symbol. </t>
  </si>
  <si>
    <r>
      <t>NSE Symbol</t>
    </r>
    <r>
      <rPr>
        <sz val="11"/>
        <color rgb="FFFF0000"/>
        <rFont val="Calibri"/>
        <family val="2"/>
        <scheme val="minor"/>
      </rPr>
      <t>*</t>
    </r>
  </si>
  <si>
    <t>Name of the Company*</t>
  </si>
  <si>
    <t>Whether Company is SME*</t>
  </si>
  <si>
    <t>ISIN*</t>
  </si>
  <si>
    <t>Type of Intimation*</t>
  </si>
  <si>
    <t>Whether trading window is closed*</t>
  </si>
  <si>
    <t>NSE Symbol*</t>
  </si>
  <si>
    <r>
      <t>Name of the Company</t>
    </r>
    <r>
      <rPr>
        <sz val="11"/>
        <color rgb="FFFF0000"/>
        <rFont val="Calibri"/>
        <family val="2"/>
        <scheme val="minor"/>
      </rPr>
      <t>*</t>
    </r>
  </si>
  <si>
    <r>
      <t>Whether Company is SME</t>
    </r>
    <r>
      <rPr>
        <sz val="11"/>
        <color rgb="FFFF0000"/>
        <rFont val="Calibri"/>
        <family val="2"/>
        <scheme val="minor"/>
      </rPr>
      <t>*</t>
    </r>
  </si>
  <si>
    <r>
      <t>ISIN</t>
    </r>
    <r>
      <rPr>
        <sz val="11"/>
        <color rgb="FFFF0000"/>
        <rFont val="Calibri"/>
        <family val="2"/>
        <scheme val="minor"/>
      </rPr>
      <t>*</t>
    </r>
  </si>
  <si>
    <r>
      <t>Type of Intimation</t>
    </r>
    <r>
      <rPr>
        <sz val="11"/>
        <color rgb="FFFF0000"/>
        <rFont val="Calibri"/>
        <family val="2"/>
        <scheme val="minor"/>
      </rPr>
      <t>*</t>
    </r>
  </si>
  <si>
    <r>
      <t>Whether trading window is closed</t>
    </r>
    <r>
      <rPr>
        <sz val="11"/>
        <color rgb="FFFF0000"/>
        <rFont val="Calibri"/>
        <family val="2"/>
        <scheme val="minor"/>
      </rPr>
      <t>*</t>
    </r>
  </si>
  <si>
    <t xml:space="preserve">1) This is mandatory field.
2) Space is not allowed.
3) Maximum 20 Character allowed.
4) Please enter valid MSEI symbol. </t>
  </si>
  <si>
    <t>Agenda Items for Board Meeting</t>
  </si>
  <si>
    <t>1. Cells with red asterisk mark indicate mandatory fields.</t>
  </si>
  <si>
    <r>
      <t>BSE Scrip Code</t>
    </r>
    <r>
      <rPr>
        <sz val="11"/>
        <color rgb="FFFF0000"/>
        <rFont val="Calibri"/>
        <family val="2"/>
        <scheme val="minor"/>
      </rPr>
      <t>*</t>
    </r>
  </si>
  <si>
    <r>
      <t>MSEI Symbol</t>
    </r>
    <r>
      <rPr>
        <sz val="11"/>
        <color rgb="FFFF0000"/>
        <rFont val="Calibri"/>
        <family val="2"/>
        <scheme val="minor"/>
      </rPr>
      <t>*</t>
    </r>
  </si>
  <si>
    <t>BSE Scrip Code*</t>
  </si>
  <si>
    <t>MSEI Symbol*</t>
  </si>
  <si>
    <t>Type of Meeting</t>
  </si>
  <si>
    <t>Board Meeting</t>
  </si>
  <si>
    <t>Committee Meeting</t>
  </si>
  <si>
    <t>Others</t>
  </si>
  <si>
    <t xml:space="preserve">Reason for Re-schedule (postpone or prepone) / Cancellation </t>
  </si>
  <si>
    <t>Trading Window Closure- Start date</t>
  </si>
  <si>
    <t>Details of Trading Window Closure End date</t>
  </si>
  <si>
    <t>Yes</t>
  </si>
  <si>
    <t>No</t>
  </si>
  <si>
    <t>Reason for Re-schedule (postpone or prepone) / Cancellation</t>
  </si>
  <si>
    <t>1) This is a mandatory field.
2) Maximum 4000 Character allow.</t>
  </si>
  <si>
    <t>1) This is a mandatory field.</t>
  </si>
  <si>
    <t>TypeOfMeeting</t>
  </si>
  <si>
    <t>ReasonForRescheduleOrCancellation</t>
  </si>
  <si>
    <t>DetailsOfDateOfEndOfTradingWindowClosure</t>
  </si>
  <si>
    <t>DateOfStartOfTradingWindowClosure</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</si>
  <si>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</si>
  <si>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Excel Utility will not allow you to generate XBRL/XML until you rectify all errors.</t>
  </si>
  <si>
    <t>Details of Committee Meeting or Other Type of Meeting</t>
  </si>
  <si>
    <t>Date of Report</t>
  </si>
  <si>
    <t>DetailsOfCommitteeMeetingOrOtherTypeOfMeeting</t>
  </si>
  <si>
    <t>29(1)(h)</t>
  </si>
  <si>
    <t>29(1)(g)</t>
  </si>
  <si>
    <t>c</t>
  </si>
  <si>
    <t>6. Kindly use this file in local system instead of OneDrive/shared drive.
Because it may gives an error "Run-time error '52' : Bad file name or number" While clicking on textblock button if files saved on OneDrive/shared drive.</t>
  </si>
  <si>
    <t/>
  </si>
  <si>
    <t>NOTLISTED</t>
  </si>
  <si>
    <t>VIRGO POLYMERS INDIA LIMITED</t>
  </si>
  <si>
    <t xml:space="preserve">531282 </t>
  </si>
  <si>
    <t>INE464H01015</t>
  </si>
  <si>
    <t>Audit Committee</t>
  </si>
  <si>
    <t>13-02-2026</t>
  </si>
  <si>
    <t>01-01-2026</t>
  </si>
  <si>
    <t>15-02-2026</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</si>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</sst>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14009]dd\-mm\-yyyy;@"/>
  </numFmts>
  <fonts count="17">
    <font>
      <sz val="11"/>
      <color theme="1"/>
      <name val="Calibri"/>
      <family val="2"/>
      <scheme val="minor"/>
    </font>
    <font>
      <sz val="10"/>
      <name val="Arial"/>
      <family val="2"/>
    </font>
    <font>
      <b/>
      <sz val="10"/>
      <name val="Arial"/>
      <family val="2"/>
    </font>
    <font>
      <sz val="11"/>
      <name val="Arial"/>
      <family val="2"/>
    </font>
    <font>
      <u/>
      <sz val="11"/>
      <color theme="10"/>
      <name val="Calibri"/>
      <family val="2"/>
    </font>
    <font>
      <b/>
      <sz val="12"/>
      <color indexed="8"/>
      <name val="Times New Roman"/>
      <family val="1"/>
    </font>
    <font>
      <sz val="10"/>
      <color indexed="8"/>
      <name val="Arial"/>
      <family val="2"/>
    </font>
    <font>
      <sz val="10"/>
      <name val="Verdana"/>
      <family val="2"/>
    </font>
    <font>
      <sz val="8"/>
      <name val="ＭＳ Ｐゴシック"/>
      <family val="3"/>
      <charset val="128"/>
    </font>
    <font>
      <b/>
      <sz val="12"/>
      <name val="Times New Roman"/>
      <family val="1"/>
    </font>
    <font>
      <sz val="10"/>
      <color indexed="8"/>
      <name val="Verdana"/>
      <family val="2"/>
    </font>
    <font>
      <sz val="10"/>
      <name val="Times New Roman"/>
      <family val="1"/>
    </font>
    <font>
      <b/>
      <sz val="16"/>
      <color rgb="FF333333"/>
      <name val="Calibri"/>
      <family val="2"/>
      <scheme val="minor"/>
    </font>
    <font>
      <sz val="11.5"/>
      <color rgb="FF000000"/>
      <name val="Calibri"/>
      <family val="2"/>
      <scheme val="minor"/>
    </font>
    <font>
      <sz val="11"/>
      <color rgb="FFFF0000"/>
      <name val="Calibri"/>
      <family val="2"/>
      <scheme val="minor"/>
    </font>
    <font>
      <b/>
      <sz val="11"/>
      <color theme="1"/>
      <name val="Calibri"/>
      <family val="2"/>
      <scheme val="minor"/>
    </font>
    <font>
      <b/>
      <sz val="14"/>
      <color rgb="FF333333"/>
      <name val="Calibri"/>
      <family val="2"/>
      <scheme val="minor"/>
    </font>
  </fonts>
  <fills count="11">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indexed="10"/>
        <bgColor indexed="64"/>
      </patternFill>
    </fill>
    <fill>
      <patternFill patternType="solid">
        <fgColor indexed="65"/>
        <bgColor indexed="64"/>
      </patternFill>
    </fill>
    <fill>
      <patternFill patternType="solid">
        <fgColor rgb="FF99CCFF"/>
        <bgColor indexed="64"/>
      </patternFill>
    </fill>
    <fill>
      <patternFill patternType="solid">
        <fgColor rgb="FFFFFFFF"/>
        <bgColor indexed="64"/>
      </patternFill>
    </fill>
    <fill>
      <patternFill patternType="solid">
        <fgColor theme="0" tint="-0.14999847407452621"/>
        <bgColor indexed="64"/>
      </patternFill>
    </fill>
    <fill>
      <patternFill patternType="solid">
        <fgColor rgb="FFFFFF00"/>
        <bgColor indexed="64"/>
      </patternFill>
    </fill>
    <fill>
      <patternFill patternType="solid">
        <fgColor rgb="FFD9D9D9"/>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theme="4" tint="0.59996337778862885"/>
      </bottom>
      <diagonal/>
    </border>
    <border>
      <left style="thin">
        <color auto="1"/>
      </left>
      <right/>
      <top style="thin">
        <color auto="1"/>
      </top>
      <bottom style="thin">
        <color theme="4" tint="0.59996337778862885"/>
      </bottom>
      <diagonal/>
    </border>
    <border>
      <left/>
      <right/>
      <top style="thin">
        <color auto="1"/>
      </top>
      <bottom style="thin">
        <color theme="4" tint="0.59996337778862885"/>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B0F0"/>
      </right>
      <top style="thin">
        <color rgb="FF00B0F0"/>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style="thin">
        <color rgb="FF00B0F0"/>
      </left>
      <right style="thin">
        <color indexed="64"/>
      </right>
      <top style="thin">
        <color indexed="64"/>
      </top>
      <bottom style="thin">
        <color rgb="FF00B0F0"/>
      </bottom>
      <diagonal/>
    </border>
    <border>
      <left style="thin">
        <color rgb="FF00B0F0"/>
      </left>
      <right style="thin">
        <color indexed="64"/>
      </right>
      <top/>
      <bottom/>
      <diagonal/>
    </border>
    <border>
      <left style="thin">
        <color indexed="64"/>
      </left>
      <right style="thin">
        <color rgb="FF00B0F0"/>
      </right>
      <top style="thin">
        <color rgb="FF00B0F0"/>
      </top>
      <bottom/>
      <diagonal/>
    </border>
    <border>
      <left style="thin">
        <color rgb="FF00B0F0"/>
      </left>
      <right style="thin">
        <color indexed="64"/>
      </right>
      <top style="thin">
        <color rgb="FF00B0F0"/>
      </top>
      <bottom/>
      <diagonal/>
    </border>
    <border>
      <left/>
      <right style="thin">
        <color rgb="FF00B0F0"/>
      </right>
      <top style="thin">
        <color rgb="FF00B0F0"/>
      </top>
      <bottom style="thin">
        <color rgb="FF00B0F0"/>
      </bottom>
      <diagonal/>
    </border>
    <border>
      <left/>
      <right style="thin">
        <color rgb="FF00B0F0"/>
      </right>
      <top style="thin">
        <color rgb="FF00B0F0"/>
      </top>
      <bottom/>
      <diagonal/>
    </border>
    <border>
      <left/>
      <right style="thin">
        <color rgb="FF00B0F0"/>
      </right>
      <top/>
      <bottom/>
      <diagonal/>
    </border>
    <border>
      <left style="thin">
        <color auto="1"/>
      </left>
      <right style="thin">
        <color rgb="FF00B0F0"/>
      </right>
      <top/>
      <bottom/>
      <diagonal/>
    </border>
    <border>
      <left/>
      <right style="thin">
        <color indexed="64"/>
      </right>
      <top/>
      <bottom style="thin">
        <color rgb="FF00B0F0"/>
      </bottom>
      <diagonal/>
    </border>
    <border>
      <left style="thin">
        <color rgb="FF00B0F0"/>
      </left>
      <right style="thin">
        <color indexed="64"/>
      </right>
      <top/>
      <bottom style="thin">
        <color rgb="FF00B0F0"/>
      </bottom>
      <diagonal/>
    </border>
    <border>
      <left style="thin">
        <color indexed="64"/>
      </left>
      <right/>
      <top style="thin">
        <color rgb="FF00B0F0"/>
      </top>
      <bottom style="thin">
        <color rgb="FF00B0F0"/>
      </bottom>
      <diagonal/>
    </border>
    <border>
      <left style="thin">
        <color indexed="64"/>
      </left>
      <right/>
      <top style="thin">
        <color rgb="FF00B0F0"/>
      </top>
      <bottom/>
      <diagonal/>
    </border>
    <border>
      <left style="thin">
        <color indexed="64"/>
      </left>
      <right/>
      <top style="thin">
        <color rgb="FF00B0F0"/>
      </top>
      <bottom style="thin">
        <color indexed="64"/>
      </bottom>
      <diagonal/>
    </border>
    <border>
      <left/>
      <right style="thin">
        <color rgb="FF00B0F0"/>
      </right>
      <top style="thin">
        <color rgb="FF00B0F0"/>
      </top>
      <bottom style="thin">
        <color indexed="64"/>
      </bottom>
      <diagonal/>
    </border>
    <border>
      <left style="thin">
        <color indexed="64"/>
      </left>
      <right style="thin">
        <color auto="1"/>
      </right>
      <top style="thin">
        <color theme="4" tint="0.59996337778862885"/>
      </top>
      <bottom style="thin">
        <color indexed="64"/>
      </bottom>
      <diagonal/>
    </border>
    <border>
      <left style="thin">
        <color auto="1"/>
      </left>
      <right/>
      <top style="thin">
        <color theme="4" tint="0.59996337778862885"/>
      </top>
      <bottom style="thin">
        <color indexed="64"/>
      </bottom>
      <diagonal/>
    </border>
    <border>
      <left/>
      <right/>
      <top style="thin">
        <color theme="4" tint="0.59996337778862885"/>
      </top>
      <bottom style="thin">
        <color indexed="64"/>
      </bottom>
      <diagonal/>
    </border>
  </borders>
  <cellStyleXfs count="4">
    <xf numFmtId="0" fontId="0" fillId="0" borderId="0"/>
    <xf numFmtId="0" fontId="1" fillId="0" borderId="0"/>
    <xf numFmtId="0" fontId="4" fillId="0" borderId="0" applyNumberFormat="0" applyFill="0" applyBorder="0" applyAlignment="0" applyProtection="0">
      <alignment vertical="top"/>
      <protection locked="0"/>
    </xf>
    <xf numFmtId="0" fontId="8" fillId="0" borderId="0" applyNumberFormat="0" applyFill="0" applyBorder="0">
      <alignment vertical="center"/>
    </xf>
  </cellStyleXfs>
  <cellXfs count="128">
    <xf numFmtId="0" fontId="0" fillId="0" borderId="0" xfId="0"/>
    <xf numFmtId="49" fontId="3" fillId="3" borderId="4" xfId="1" applyNumberFormat="1" applyFont="1" applyFill="1" applyBorder="1" applyAlignment="1">
      <alignment horizontal="center" vertical="center" wrapText="1"/>
    </xf>
    <xf numFmtId="0" fontId="7" fillId="5" borderId="10" xfId="3" applyFont="1" applyFill="1" applyBorder="1" applyAlignment="1">
      <alignment horizontal="center" vertical="center" wrapText="1"/>
    </xf>
    <xf numFmtId="0" fontId="11" fillId="5" borderId="0" xfId="1" applyFont="1" applyFill="1" applyAlignment="1">
      <alignment vertical="center" wrapText="1"/>
    </xf>
    <xf numFmtId="0" fontId="4" fillId="5" borderId="0" xfId="2" applyFill="1" applyBorder="1" applyAlignment="1" applyProtection="1">
      <alignment vertical="center" wrapText="1"/>
    </xf>
    <xf numFmtId="0" fontId="4" fillId="0" borderId="0" xfId="2" applyAlignment="1" applyProtection="1"/>
    <xf numFmtId="0" fontId="7" fillId="5" borderId="0" xfId="3" applyFont="1" applyFill="1" applyBorder="1" applyAlignment="1">
      <alignment horizontal="justify" vertical="center" wrapText="1"/>
    </xf>
    <xf numFmtId="0" fontId="4" fillId="5" borderId="0" xfId="2" applyFill="1" applyBorder="1" applyAlignment="1" applyProtection="1">
      <alignment horizontal="justify" vertical="center" wrapText="1"/>
    </xf>
    <xf numFmtId="49" fontId="0" fillId="0" borderId="0" xfId="0" applyNumberFormat="1"/>
    <xf numFmtId="0" fontId="15" fillId="0" borderId="0" xfId="0" applyFont="1"/>
    <xf numFmtId="0" fontId="0" fillId="0" borderId="0" xfId="0" applyAlignment="1">
      <alignment wrapText="1"/>
    </xf>
    <xf numFmtId="0" fontId="0" fillId="0" borderId="24" xfId="0" applyBorder="1"/>
    <xf numFmtId="0" fontId="0" fillId="0" borderId="25" xfId="0" applyBorder="1" applyAlignment="1">
      <alignment vertical="center" wrapText="1"/>
    </xf>
    <xf numFmtId="0" fontId="0" fillId="0" borderId="26" xfId="0" applyBorder="1" applyAlignment="1">
      <alignment vertical="center" wrapText="1"/>
    </xf>
    <xf numFmtId="0" fontId="0" fillId="0" borderId="25" xfId="0" applyBorder="1" applyAlignment="1">
      <alignment vertical="center"/>
    </xf>
    <xf numFmtId="0" fontId="0" fillId="0" borderId="26" xfId="0" applyBorder="1" applyAlignment="1">
      <alignment vertical="center"/>
    </xf>
    <xf numFmtId="49" fontId="0" fillId="7" borderId="17" xfId="0" applyNumberFormat="1" applyFill="1" applyBorder="1" applyAlignment="1" applyProtection="1">
      <alignment horizontal="left" vertical="center" wrapText="1"/>
      <protection locked="0"/>
    </xf>
    <xf numFmtId="0" fontId="12" fillId="0" borderId="26" xfId="0" applyFont="1" applyBorder="1" applyAlignment="1" applyProtection="1">
      <alignment vertical="center"/>
      <protection hidden="1"/>
    </xf>
    <xf numFmtId="0" fontId="0" fillId="0" borderId="25" xfId="0" applyBorder="1"/>
    <xf numFmtId="0" fontId="0" fillId="0" borderId="17" xfId="0" applyBorder="1" applyProtection="1">
      <protection locked="0"/>
    </xf>
    <xf numFmtId="0" fontId="0" fillId="7" borderId="17" xfId="0" applyFill="1" applyBorder="1" applyProtection="1">
      <protection locked="0"/>
    </xf>
    <xf numFmtId="0" fontId="13" fillId="7" borderId="21" xfId="0" applyFont="1" applyFill="1" applyBorder="1" applyAlignment="1" applyProtection="1">
      <alignment horizontal="left" wrapText="1"/>
      <protection locked="0"/>
    </xf>
    <xf numFmtId="0" fontId="0" fillId="7" borderId="17" xfId="0" applyFill="1" applyBorder="1" applyAlignment="1" applyProtection="1">
      <alignment horizontal="left" vertical="center" wrapText="1"/>
      <protection locked="0"/>
    </xf>
    <xf numFmtId="0" fontId="0" fillId="0" borderId="5" xfId="0" applyBorder="1" applyAlignment="1">
      <alignment horizontal="center" vertical="center" wrapText="1"/>
    </xf>
    <xf numFmtId="0" fontId="12" fillId="0" borderId="28" xfId="0" applyFont="1" applyBorder="1" applyAlignment="1" applyProtection="1">
      <alignment vertical="center"/>
      <protection hidden="1"/>
    </xf>
    <xf numFmtId="49" fontId="0" fillId="7" borderId="29" xfId="0" applyNumberFormat="1" applyFill="1" applyBorder="1" applyAlignment="1" applyProtection="1">
      <alignment horizontal="left" vertical="center" wrapText="1"/>
      <protection locked="0"/>
    </xf>
    <xf numFmtId="0" fontId="0" fillId="0" borderId="30" xfId="0" applyBorder="1" applyAlignment="1">
      <alignment vertical="top"/>
    </xf>
    <xf numFmtId="0" fontId="0" fillId="0" borderId="31" xfId="0" applyBorder="1" applyAlignment="1">
      <alignment vertical="top"/>
    </xf>
    <xf numFmtId="0" fontId="0" fillId="0" borderId="5" xfId="0" applyBorder="1" applyAlignment="1">
      <alignment vertical="top" wrapText="1"/>
    </xf>
    <xf numFmtId="0" fontId="0" fillId="0" borderId="17" xfId="0" applyBorder="1" applyAlignment="1" applyProtection="1">
      <alignment horizontal="left" vertical="center" wrapText="1"/>
      <protection hidden="1"/>
    </xf>
    <xf numFmtId="0" fontId="0" fillId="0" borderId="17" xfId="0" applyBorder="1" applyAlignment="1">
      <alignment horizontal="left" vertical="center" wrapText="1"/>
    </xf>
    <xf numFmtId="0" fontId="0" fillId="0" borderId="32" xfId="0" applyBorder="1" applyAlignment="1">
      <alignment horizontal="left" vertical="top"/>
    </xf>
    <xf numFmtId="0" fontId="0" fillId="0" borderId="33" xfId="0" applyBorder="1"/>
    <xf numFmtId="49" fontId="0" fillId="7" borderId="19" xfId="0" applyNumberFormat="1" applyFill="1" applyBorder="1" applyAlignment="1" applyProtection="1">
      <alignment horizontal="left" vertical="top" wrapText="1"/>
      <protection locked="0"/>
    </xf>
    <xf numFmtId="0" fontId="4" fillId="5" borderId="10" xfId="2" applyFill="1" applyBorder="1" applyAlignment="1" applyProtection="1">
      <alignment vertical="center" wrapText="1"/>
    </xf>
    <xf numFmtId="0" fontId="7" fillId="5" borderId="34" xfId="3" applyFont="1" applyFill="1" applyBorder="1" applyAlignment="1">
      <alignment horizontal="center" vertical="center" wrapText="1"/>
    </xf>
    <xf numFmtId="0" fontId="4" fillId="0" borderId="34" xfId="2" applyBorder="1" applyAlignment="1" applyProtection="1"/>
    <xf numFmtId="0" fontId="0" fillId="7" borderId="0" xfId="0" applyFill="1"/>
    <xf numFmtId="0" fontId="0" fillId="7" borderId="20" xfId="0" applyFill="1" applyBorder="1" applyAlignment="1" applyProtection="1">
      <alignment horizontal="left" vertical="center" wrapText="1"/>
      <protection locked="0"/>
    </xf>
    <xf numFmtId="14" fontId="0" fillId="0" borderId="0" xfId="0" applyNumberFormat="1"/>
    <xf numFmtId="0" fontId="0" fillId="0" borderId="27" xfId="0" applyBorder="1" applyAlignment="1">
      <alignment horizontal="right" indent="1"/>
    </xf>
    <xf numFmtId="0" fontId="0" fillId="0" borderId="16" xfId="0" applyBorder="1" applyAlignment="1">
      <alignment vertical="top"/>
    </xf>
    <xf numFmtId="0" fontId="0" fillId="0" borderId="16" xfId="0" applyBorder="1" applyAlignment="1">
      <alignment vertical="top" wrapText="1"/>
    </xf>
    <xf numFmtId="0" fontId="0" fillId="0" borderId="22" xfId="0" applyBorder="1" applyAlignment="1">
      <alignment vertical="top"/>
    </xf>
    <xf numFmtId="49" fontId="0" fillId="7" borderId="17" xfId="0" applyNumberFormat="1" applyFill="1" applyBorder="1" applyAlignment="1" applyProtection="1">
      <alignment horizontal="left" vertical="center" wrapText="1"/>
      <protection hidden="1"/>
    </xf>
    <xf numFmtId="1" fontId="0" fillId="0" borderId="27" xfId="0" applyNumberFormat="1" applyBorder="1" applyAlignment="1">
      <alignment horizontal="right" indent="1"/>
    </xf>
    <xf numFmtId="2" fontId="0" fillId="0" borderId="0" xfId="0" applyNumberFormat="1"/>
    <xf numFmtId="0" fontId="0" fillId="8" borderId="17" xfId="0" applyFill="1" applyBorder="1" applyAlignment="1" applyProtection="1">
      <alignment horizontal="left" vertical="center"/>
      <protection hidden="1"/>
    </xf>
    <xf numFmtId="0" fontId="0" fillId="0" borderId="22" xfId="0" applyBorder="1" applyAlignment="1">
      <alignment horizontal="left" vertical="center"/>
    </xf>
    <xf numFmtId="164" fontId="0" fillId="8" borderId="23" xfId="0" applyNumberFormat="1" applyFill="1" applyBorder="1" applyAlignment="1" applyProtection="1">
      <alignment horizontal="center" vertical="center"/>
      <protection hidden="1"/>
    </xf>
    <xf numFmtId="0" fontId="0" fillId="0" borderId="18" xfId="0" applyBorder="1" applyAlignment="1">
      <alignment vertical="top" wrapText="1"/>
    </xf>
    <xf numFmtId="49" fontId="0" fillId="7" borderId="19" xfId="0" applyNumberFormat="1" applyFill="1" applyBorder="1" applyAlignment="1" applyProtection="1">
      <alignment horizontal="center" vertical="center" wrapText="1"/>
      <protection hidden="1"/>
    </xf>
    <xf numFmtId="14" fontId="0" fillId="9" borderId="4" xfId="0" applyNumberFormat="1" applyFill="1" applyBorder="1"/>
    <xf numFmtId="49" fontId="0" fillId="10" borderId="17" xfId="0" applyNumberFormat="1" applyFill="1" applyBorder="1" applyAlignment="1">
      <alignment horizontal="left" vertical="center" wrapText="1"/>
    </xf>
    <xf numFmtId="49" fontId="0" fillId="10" borderId="17" xfId="0" applyNumberFormat="1" applyFill="1" applyBorder="1" applyAlignment="1">
      <alignment horizontal="left" vertical="top" wrapText="1"/>
    </xf>
    <xf numFmtId="49" fontId="0" fillId="7" borderId="17" xfId="0" applyNumberFormat="1" applyFill="1" applyBorder="1" applyAlignment="1" applyProtection="1">
      <alignment horizontal="left" vertical="top" wrapText="1"/>
      <protection locked="0"/>
    </xf>
    <xf numFmtId="0" fontId="0" fillId="7" borderId="17" xfId="0" applyFill="1" applyBorder="1" applyAlignment="1" applyProtection="1">
      <alignment wrapText="1"/>
      <protection locked="0"/>
    </xf>
    <xf numFmtId="0" fontId="7" fillId="5" borderId="4" xfId="3" applyNumberFormat="1" applyFont="1" applyFill="1" applyBorder="1" applyAlignment="1">
      <alignment horizontal="justify" vertical="center" wrapText="1"/>
    </xf>
    <xf numFmtId="0" fontId="7" fillId="5" borderId="4" xfId="3" applyNumberFormat="1" applyFont="1" applyFill="1" applyBorder="1" applyAlignment="1">
      <alignment horizontal="justify"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7" fillId="3" borderId="4" xfId="3" applyFont="1" applyFill="1" applyBorder="1" applyAlignment="1">
      <alignment horizontal="justify" vertical="center"/>
    </xf>
    <xf numFmtId="0" fontId="7" fillId="3" borderId="1" xfId="3" applyFont="1" applyFill="1" applyBorder="1" applyAlignment="1">
      <alignment horizontal="justify" vertical="center" wrapText="1"/>
    </xf>
    <xf numFmtId="0" fontId="7" fillId="3" borderId="2" xfId="3" applyFont="1" applyFill="1" applyBorder="1" applyAlignment="1">
      <alignment horizontal="justify" vertical="center" wrapText="1"/>
    </xf>
    <xf numFmtId="0" fontId="7" fillId="3" borderId="3" xfId="3" applyFont="1" applyFill="1" applyBorder="1" applyAlignment="1">
      <alignment horizontal="justify" vertical="center" wrapText="1"/>
    </xf>
    <xf numFmtId="0" fontId="7" fillId="5" borderId="5" xfId="3" applyFont="1" applyFill="1" applyBorder="1" applyAlignment="1">
      <alignment horizontal="justify" vertical="center" wrapText="1"/>
    </xf>
    <xf numFmtId="0" fontId="7" fillId="5" borderId="0" xfId="3" applyFont="1" applyFill="1" applyBorder="1" applyAlignment="1">
      <alignment horizontal="justify" vertical="center" wrapText="1"/>
    </xf>
    <xf numFmtId="0" fontId="7" fillId="5" borderId="6" xfId="3" applyFont="1" applyFill="1" applyBorder="1" applyAlignment="1">
      <alignment horizontal="justify" vertical="center" wrapText="1"/>
    </xf>
    <xf numFmtId="0" fontId="7" fillId="5" borderId="11" xfId="3" applyFont="1" applyFill="1" applyBorder="1" applyAlignment="1">
      <alignment horizontal="left" vertical="center"/>
    </xf>
    <xf numFmtId="0" fontId="7" fillId="5" borderId="12" xfId="3" applyFont="1" applyFill="1" applyBorder="1" applyAlignment="1">
      <alignment horizontal="left" vertical="center"/>
    </xf>
    <xf numFmtId="0" fontId="7" fillId="5" borderId="35" xfId="3" applyFont="1" applyFill="1" applyBorder="1" applyAlignment="1">
      <alignment horizontal="left" vertical="center"/>
    </xf>
    <xf numFmtId="0" fontId="7" fillId="5" borderId="36" xfId="3" applyFont="1" applyFill="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0" fontId="10" fillId="3" borderId="13" xfId="3" applyFont="1" applyFill="1" applyBorder="1" applyAlignment="1">
      <alignment horizontal="justify" vertical="top" wrapText="1"/>
    </xf>
    <xf numFmtId="0" fontId="10" fillId="3" borderId="14" xfId="3" applyFont="1" applyFill="1" applyBorder="1" applyAlignment="1">
      <alignment horizontal="justify" vertical="top" wrapText="1"/>
    </xf>
    <xf numFmtId="0" fontId="10" fillId="3" borderId="15" xfId="3" applyFont="1" applyFill="1" applyBorder="1" applyAlignment="1">
      <alignment horizontal="justify" vertical="top" wrapText="1"/>
    </xf>
    <xf numFmtId="0" fontId="10" fillId="3" borderId="13" xfId="3" applyFont="1" applyFill="1" applyBorder="1" applyAlignment="1">
      <alignment horizontal="justify" vertical="center" wrapText="1"/>
    </xf>
    <xf numFmtId="0" fontId="10" fillId="3" borderId="14" xfId="3" applyFont="1" applyFill="1" applyBorder="1" applyAlignment="1">
      <alignment horizontal="justify" vertical="center" wrapText="1"/>
    </xf>
    <xf numFmtId="0" fontId="10" fillId="3" borderId="15" xfId="3" applyFont="1" applyFill="1" applyBorder="1" applyAlignment="1">
      <alignment horizontal="justify" vertical="center" wrapText="1"/>
    </xf>
    <xf numFmtId="0" fontId="7" fillId="3" borderId="5" xfId="3" applyFont="1" applyFill="1" applyBorder="1" applyAlignment="1">
      <alignment horizontal="justify" vertical="center" wrapText="1"/>
    </xf>
    <xf numFmtId="0" fontId="7" fillId="3" borderId="0" xfId="3" applyFont="1" applyFill="1" applyBorder="1" applyAlignment="1">
      <alignment horizontal="justify" vertical="center" wrapText="1"/>
    </xf>
    <xf numFmtId="0" fontId="7" fillId="3" borderId="6" xfId="3" applyFont="1" applyFill="1" applyBorder="1" applyAlignment="1">
      <alignment horizontal="justify" vertical="center" wrapText="1"/>
    </xf>
    <xf numFmtId="0" fontId="7" fillId="3" borderId="13" xfId="3" applyFont="1" applyFill="1" applyBorder="1" applyAlignment="1">
      <alignment horizontal="justify" vertical="center" wrapText="1"/>
    </xf>
    <xf numFmtId="0" fontId="7" fillId="3" borderId="14" xfId="3" applyFont="1" applyFill="1" applyBorder="1" applyAlignment="1">
      <alignment horizontal="justify" vertical="center" wrapText="1"/>
    </xf>
    <xf numFmtId="0" fontId="7" fillId="3" borderId="15" xfId="3" applyFont="1" applyFill="1" applyBorder="1" applyAlignment="1">
      <alignment horizontal="justify" vertical="center" wrapText="1"/>
    </xf>
    <xf numFmtId="0" fontId="7" fillId="5" borderId="7" xfId="3" applyFont="1" applyFill="1" applyBorder="1" applyAlignment="1">
      <alignment horizontal="left" vertical="top" wrapText="1"/>
    </xf>
    <xf numFmtId="0" fontId="7" fillId="5" borderId="8" xfId="3" applyFont="1" applyFill="1" applyBorder="1" applyAlignment="1">
      <alignment horizontal="left" vertical="top" wrapText="1"/>
    </xf>
    <xf numFmtId="0" fontId="7" fillId="5" borderId="9" xfId="3" applyFont="1" applyFill="1" applyBorder="1" applyAlignment="1">
      <alignment horizontal="left" vertical="top" wrapText="1"/>
    </xf>
    <xf numFmtId="0" fontId="7" fillId="5" borderId="5" xfId="3" applyNumberFormat="1" applyFont="1" applyFill="1" applyBorder="1" applyAlignment="1">
      <alignment horizontal="justify" vertical="center"/>
    </xf>
    <xf numFmtId="0" fontId="7" fillId="5" borderId="0" xfId="3" applyNumberFormat="1" applyFont="1" applyFill="1" applyBorder="1" applyAlignment="1">
      <alignment horizontal="justify" vertical="center"/>
    </xf>
    <xf numFmtId="0" fontId="7" fillId="5" borderId="6" xfId="3" applyNumberFormat="1" applyFont="1" applyFill="1" applyBorder="1" applyAlignment="1">
      <alignment horizontal="justify" vertical="center"/>
    </xf>
    <xf numFmtId="0" fontId="2" fillId="2" borderId="1" xfId="1" applyFont="1" applyFill="1" applyBorder="1" applyAlignment="1">
      <alignment vertical="center" wrapText="1"/>
    </xf>
    <xf numFmtId="0" fontId="2" fillId="2" borderId="2" xfId="1" applyFont="1" applyFill="1" applyBorder="1" applyAlignment="1">
      <alignment vertical="center" wrapText="1"/>
    </xf>
    <xf numFmtId="0" fontId="2" fillId="2" borderId="3" xfId="1" applyFont="1" applyFill="1" applyBorder="1" applyAlignment="1">
      <alignment vertical="center" wrapText="1"/>
    </xf>
    <xf numFmtId="0" fontId="4" fillId="0" borderId="1" xfId="2" applyBorder="1" applyAlignment="1" applyProtection="1">
      <alignment vertical="center"/>
    </xf>
    <xf numFmtId="0" fontId="4" fillId="0" borderId="2" xfId="2" applyBorder="1" applyAlignment="1" applyProtection="1"/>
    <xf numFmtId="0" fontId="4" fillId="0" borderId="3" xfId="2" applyBorder="1" applyAlignment="1" applyProtection="1"/>
    <xf numFmtId="0" fontId="4" fillId="0" borderId="2" xfId="2" applyBorder="1" applyAlignment="1" applyProtection="1">
      <alignment vertical="center"/>
    </xf>
    <xf numFmtId="0" fontId="4" fillId="0" borderId="3" xfId="2" applyBorder="1" applyAlignment="1" applyProtection="1">
      <alignment vertical="center"/>
    </xf>
    <xf numFmtId="0" fontId="5"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7" fillId="5" borderId="4" xfId="1" applyFont="1" applyFill="1" applyBorder="1" applyAlignment="1">
      <alignment horizontal="justify" vertical="center" wrapText="1"/>
    </xf>
    <xf numFmtId="0" fontId="7" fillId="4" borderId="4" xfId="1" applyFont="1" applyFill="1" applyBorder="1" applyAlignment="1">
      <alignment horizontal="justify" vertical="center" wrapText="1"/>
    </xf>
    <xf numFmtId="0" fontId="9" fillId="2" borderId="4" xfId="3" applyFont="1" applyFill="1" applyBorder="1" applyAlignment="1">
      <alignment horizontal="center" vertical="center" wrapText="1"/>
    </xf>
    <xf numFmtId="0" fontId="9" fillId="4" borderId="4" xfId="3" applyFont="1" applyFill="1" applyBorder="1" applyAlignment="1">
      <alignment horizontal="center" vertical="center" wrapText="1"/>
    </xf>
    <xf numFmtId="0" fontId="7" fillId="3" borderId="0" xfId="3" applyFont="1" applyFill="1" applyBorder="1" applyAlignment="1">
      <alignment horizontal="justify" vertical="center"/>
    </xf>
    <xf numFmtId="0" fontId="7" fillId="3" borderId="6" xfId="3" applyFont="1" applyFill="1" applyBorder="1" applyAlignment="1">
      <alignment horizontal="justify" vertical="center"/>
    </xf>
    <xf numFmtId="0" fontId="7" fillId="3" borderId="5" xfId="3" applyFont="1" applyFill="1" applyBorder="1" applyAlignment="1">
      <alignment horizontal="left" vertical="center" wrapText="1"/>
    </xf>
    <xf numFmtId="0" fontId="7" fillId="3" borderId="0" xfId="3" applyFont="1" applyFill="1" applyBorder="1" applyAlignment="1">
      <alignment horizontal="left" vertical="center" wrapText="1"/>
    </xf>
    <xf numFmtId="0" fontId="7" fillId="3" borderId="6" xfId="3" applyFont="1" applyFill="1" applyBorder="1" applyAlignment="1">
      <alignment horizontal="left" vertical="center" wrapText="1"/>
    </xf>
    <xf numFmtId="0" fontId="4" fillId="0" borderId="1" xfId="2" applyBorder="1" applyAlignment="1" applyProtection="1">
      <alignment horizontal="left" vertical="center"/>
    </xf>
    <xf numFmtId="0" fontId="4" fillId="0" borderId="2" xfId="2" applyBorder="1" applyAlignment="1" applyProtection="1">
      <alignment horizontal="left" vertical="center"/>
    </xf>
    <xf numFmtId="0" fontId="4" fillId="0" borderId="3" xfId="2" applyBorder="1" applyAlignment="1" applyProtection="1">
      <alignment horizontal="left" vertical="center"/>
    </xf>
    <xf numFmtId="0" fontId="16" fillId="6" borderId="1" xfId="0" applyFont="1" applyFill="1" applyBorder="1" applyAlignment="1" applyProtection="1">
      <alignment horizontal="center" vertical="center"/>
      <protection hidden="1"/>
    </xf>
    <xf numFmtId="0" fontId="16" fillId="6" borderId="3" xfId="0" applyFont="1" applyFill="1" applyBorder="1" applyAlignment="1" applyProtection="1">
      <alignment horizontal="center" vertical="center"/>
      <protection hidden="1"/>
    </xf>
    <xf numFmtId="0" fontId="16" fillId="6" borderId="13" xfId="0" applyFont="1" applyFill="1" applyBorder="1" applyAlignment="1" applyProtection="1">
      <alignment horizontal="center" vertical="center"/>
      <protection hidden="1"/>
    </xf>
    <xf numFmtId="0" fontId="16" fillId="6" borderId="14" xfId="0" applyFont="1" applyFill="1" applyBorder="1" applyAlignment="1" applyProtection="1">
      <alignment horizontal="center" vertical="center"/>
      <protection hidden="1"/>
    </xf>
    <xf numFmtId="0" fontId="16" fillId="6" borderId="15" xfId="0" applyFont="1" applyFill="1" applyBorder="1" applyAlignment="1" applyProtection="1">
      <alignment horizontal="center" vertical="center"/>
      <protection hidden="1"/>
    </xf>
    <xf numFmtId="0" fontId="0" fillId="0" borderId="5" xfId="0" applyBorder="1" applyAlignment="1">
      <alignment horizontal="left" vertical="top" wrapText="1"/>
    </xf>
    <xf numFmtId="0" fontId="0" fillId="0" borderId="31" xfId="0" applyBorder="1" applyAlignment="1">
      <alignment horizontal="left" vertical="top" wrapText="1"/>
    </xf>
    <xf numFmtId="0" fontId="0" fillId="0" borderId="31" xfId="0" applyBorder="1" applyAlignment="1">
      <alignment horizontal="left" vertical="top"/>
    </xf>
    <xf numFmtId="0" fontId="0" fillId="0" borderId="5" xfId="0" applyBorder="1" applyAlignment="1">
      <alignment horizontal="left" vertical="top"/>
    </xf>
    <xf numFmtId="0" fontId="0" fillId="10" borderId="17" xfId="0" applyFill="1" applyBorder="1" applyAlignment="1" applyProtection="1">
      <alignment horizontal="left" vertical="center" wrapText="1"/>
    </xf>
  </cellXfs>
  <cellStyles count="4">
    <cellStyle name="Hyperlink" xfId="2" builtinId="8"/>
    <cellStyle name="Normal" xfId="0" builtinId="0"/>
    <cellStyle name="Normal 2" xfId="3" xr:uid="{00000000-0005-0000-0000-000002000000}"/>
    <cellStyle name="Normal 2 4" xfId="1" xr:uid="{00000000-0005-0000-0000-000003000000}"/>
  </cellStyles>
  <dxfs count="0"/>
  <tableStyles count="1" defaultTableStyle="TableStyleMedium2" defaultPivotStyle="PivotStyleLight16">
    <tableStyle name="MySqlDefault" pivot="0" table="0" count="0" xr9:uid="{00000000-0011-0000-FFFF-FFFF00000000}"/>
  </tableStyles>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1143000</xdr:colOff>
      <xdr:row>0</xdr:row>
      <xdr:rowOff>0</xdr:rowOff>
    </xdr:from>
    <xdr:to>
      <xdr:col>10</xdr:col>
      <xdr:colOff>257176</xdr:colOff>
      <xdr:row>4</xdr:row>
      <xdr:rowOff>95249</xdr:rowOff>
    </xdr:to>
    <xdr:pic>
      <xdr:nvPicPr>
        <xdr:cNvPr id="4" name="Picture 3" descr="C:\Users\ADMIN\Downloads\bselogo (1).jpg">
          <a:extLst>
            <a:ext uri="{FF2B5EF4-FFF2-40B4-BE49-F238E27FC236}">
              <a16:creationId xmlns:a16="http://schemas.microsoft.com/office/drawing/2014/main" id="{559EC1EF-1F5D-450C-B4E1-76EE4C52525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96175" y="0"/>
          <a:ext cx="1704976" cy="85724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47625</xdr:colOff>
      <xdr:row>5</xdr:row>
      <xdr:rowOff>171450</xdr:rowOff>
    </xdr:from>
    <xdr:to>
      <xdr:col>4</xdr:col>
      <xdr:colOff>1117473</xdr:colOff>
      <xdr:row>6</xdr:row>
      <xdr:rowOff>198120</xdr:rowOff>
    </xdr:to>
    <xdr:sp macro="[0]!home" textlink="">
      <xdr:nvSpPr>
        <xdr:cNvPr id="2" name="Rectangle: Rounded Corners 1">
          <a:extLst>
            <a:ext uri="{FF2B5EF4-FFF2-40B4-BE49-F238E27FC236}">
              <a16:creationId xmlns:a16="http://schemas.microsoft.com/office/drawing/2014/main" id="{00000000-0008-0000-0100-000002000000}"/>
            </a:ext>
          </a:extLst>
        </xdr:cNvPr>
        <xdr:cNvSpPr/>
      </xdr:nvSpPr>
      <xdr:spPr>
        <a:xfrm>
          <a:off x="657225" y="171450"/>
          <a:ext cx="1069848"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ysClr val="windowText" lastClr="000000"/>
              </a:solidFill>
            </a:rPr>
            <a:t>Home</a:t>
          </a:r>
        </a:p>
      </xdr:txBody>
    </xdr:sp>
    <xdr:clientData/>
  </xdr:twoCellAnchor>
  <xdr:twoCellAnchor>
    <xdr:from>
      <xdr:col>4</xdr:col>
      <xdr:colOff>1188721</xdr:colOff>
      <xdr:row>5</xdr:row>
      <xdr:rowOff>171450</xdr:rowOff>
    </xdr:from>
    <xdr:to>
      <xdr:col>4</xdr:col>
      <xdr:colOff>2258569</xdr:colOff>
      <xdr:row>6</xdr:row>
      <xdr:rowOff>198120</xdr:rowOff>
    </xdr:to>
    <xdr:sp macro="[0]!'ValidateGeneralInfo 1'" textlink="">
      <xdr:nvSpPr>
        <xdr:cNvPr id="3" name="Rectangle: Rounded Corners 1">
          <a:extLst>
            <a:ext uri="{FF2B5EF4-FFF2-40B4-BE49-F238E27FC236}">
              <a16:creationId xmlns:a16="http://schemas.microsoft.com/office/drawing/2014/main" id="{00000000-0008-0000-0100-000003000000}"/>
            </a:ext>
          </a:extLst>
        </xdr:cNvPr>
        <xdr:cNvSpPr/>
      </xdr:nvSpPr>
      <xdr:spPr>
        <a:xfrm>
          <a:off x="1798321" y="171450"/>
          <a:ext cx="1069848"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ysClr val="windowText" lastClr="000000"/>
              </a:solidFill>
            </a:rPr>
            <a:t>Validate</a:t>
          </a:r>
        </a:p>
      </xdr:txBody>
    </xdr:sp>
    <xdr:clientData/>
  </xdr:twoCellAnchor>
  <xdr:twoCellAnchor>
    <xdr:from>
      <xdr:col>5</xdr:col>
      <xdr:colOff>1543049</xdr:colOff>
      <xdr:row>14</xdr:row>
      <xdr:rowOff>57150</xdr:rowOff>
    </xdr:from>
    <xdr:to>
      <xdr:col>5</xdr:col>
      <xdr:colOff>2612897</xdr:colOff>
      <xdr:row>14</xdr:row>
      <xdr:rowOff>331470</xdr:rowOff>
    </xdr:to>
    <xdr:sp macro="[0]!Del_FormCell" textlink="">
      <xdr:nvSpPr>
        <xdr:cNvPr id="4" name="Rectangle: Rounded Corners 3">
          <a:extLst>
            <a:ext uri="{FF2B5EF4-FFF2-40B4-BE49-F238E27FC236}">
              <a16:creationId xmlns:a16="http://schemas.microsoft.com/office/drawing/2014/main" id="{636F291C-DD65-4BDD-B10C-3C746FF9C24F}"/>
            </a:ext>
          </a:extLst>
        </xdr:cNvPr>
        <xdr:cNvSpPr/>
      </xdr:nvSpPr>
      <xdr:spPr>
        <a:xfrm>
          <a:off x="5534024" y="2209800"/>
          <a:ext cx="1069848"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0">
              <a:solidFill>
                <a:sysClr val="windowText" lastClr="000000"/>
              </a:solidFill>
            </a:rPr>
            <a:t>Delete Meeting</a:t>
          </a:r>
        </a:p>
      </xdr:txBody>
    </xdr:sp>
    <xdr:clientData/>
  </xdr:twoCellAnchor>
  <xdr:twoCellAnchor>
    <xdr:from>
      <xdr:col>5</xdr:col>
      <xdr:colOff>419099</xdr:colOff>
      <xdr:row>14</xdr:row>
      <xdr:rowOff>57150</xdr:rowOff>
    </xdr:from>
    <xdr:to>
      <xdr:col>5</xdr:col>
      <xdr:colOff>1488947</xdr:colOff>
      <xdr:row>14</xdr:row>
      <xdr:rowOff>331470</xdr:rowOff>
    </xdr:to>
    <xdr:sp macro="[0]!Add_Cell" textlink="">
      <xdr:nvSpPr>
        <xdr:cNvPr id="6" name="Rectangle: Rounded Corners 5">
          <a:extLst>
            <a:ext uri="{FF2B5EF4-FFF2-40B4-BE49-F238E27FC236}">
              <a16:creationId xmlns:a16="http://schemas.microsoft.com/office/drawing/2014/main" id="{FFF29DF4-EEAE-41BF-8589-311305CF78F0}"/>
            </a:ext>
          </a:extLst>
        </xdr:cNvPr>
        <xdr:cNvSpPr/>
      </xdr:nvSpPr>
      <xdr:spPr>
        <a:xfrm>
          <a:off x="4114799" y="2209800"/>
          <a:ext cx="1069848"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0">
              <a:solidFill>
                <a:sysClr val="windowText" lastClr="000000"/>
              </a:solidFill>
            </a:rPr>
            <a:t>Add Meeting</a:t>
          </a:r>
        </a:p>
      </xdr:txBody>
    </xdr:sp>
    <xdr:clientData/>
  </xdr:twoCellAnchor>
  <xdr:twoCellAnchor>
    <xdr:from>
      <xdr:col>5</xdr:col>
      <xdr:colOff>923925</xdr:colOff>
      <xdr:row>34</xdr:row>
      <xdr:rowOff>57150</xdr:rowOff>
    </xdr:from>
    <xdr:to>
      <xdr:col>5</xdr:col>
      <xdr:colOff>2228851</xdr:colOff>
      <xdr:row>34</xdr:row>
      <xdr:rowOff>331470</xdr:rowOff>
    </xdr:to>
    <xdr:sp macro="[0]!opentextblock" textlink="">
      <xdr:nvSpPr>
        <xdr:cNvPr id="9" name="Rectangle: Rounded Corners 8">
          <a:extLst>
            <a:ext uri="{FF2B5EF4-FFF2-40B4-BE49-F238E27FC236}">
              <a16:creationId xmlns:a16="http://schemas.microsoft.com/office/drawing/2014/main" id="{65D2AB1D-C1DD-4C8F-93E6-2B9A173DB216}"/>
            </a:ext>
          </a:extLst>
        </xdr:cNvPr>
        <xdr:cNvSpPr/>
      </xdr:nvSpPr>
      <xdr:spPr>
        <a:xfrm>
          <a:off x="4591050" y="11468100"/>
          <a:ext cx="1304926"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0">
              <a:solidFill>
                <a:sysClr val="windowText" lastClr="000000"/>
              </a:solidFill>
            </a:rPr>
            <a:t>Add Notes</a:t>
          </a:r>
          <a:endParaRPr lang="en-US" sz="1000" b="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57150</xdr:colOff>
      <xdr:row>6</xdr:row>
      <xdr:rowOff>179070</xdr:rowOff>
    </xdr:from>
    <xdr:to>
      <xdr:col>4</xdr:col>
      <xdr:colOff>1126998</xdr:colOff>
      <xdr:row>7</xdr:row>
      <xdr:rowOff>200025</xdr:rowOff>
    </xdr:to>
    <xdr:sp macro="[0]!home" textlink="">
      <xdr:nvSpPr>
        <xdr:cNvPr id="5" name="Rectangle: Rounded Corners 1">
          <a:extLst>
            <a:ext uri="{FF2B5EF4-FFF2-40B4-BE49-F238E27FC236}">
              <a16:creationId xmlns:a16="http://schemas.microsoft.com/office/drawing/2014/main" id="{00000000-0008-0000-0200-000005000000}"/>
            </a:ext>
          </a:extLst>
        </xdr:cNvPr>
        <xdr:cNvSpPr/>
      </xdr:nvSpPr>
      <xdr:spPr>
        <a:xfrm>
          <a:off x="666750" y="179070"/>
          <a:ext cx="1069848" cy="26860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ysClr val="windowText" lastClr="000000"/>
              </a:solidFill>
            </a:rPr>
            <a:t>Home</a:t>
          </a:r>
        </a:p>
      </xdr:txBody>
    </xdr:sp>
    <xdr:clientData/>
  </xdr:twoCellAnchor>
  <xdr:twoCellAnchor>
    <xdr:from>
      <xdr:col>4</xdr:col>
      <xdr:colOff>1198246</xdr:colOff>
      <xdr:row>6</xdr:row>
      <xdr:rowOff>169545</xdr:rowOff>
    </xdr:from>
    <xdr:to>
      <xdr:col>4</xdr:col>
      <xdr:colOff>2268094</xdr:colOff>
      <xdr:row>7</xdr:row>
      <xdr:rowOff>196215</xdr:rowOff>
    </xdr:to>
    <xdr:sp macro="[0]!'ValidateAgendaItems 1'" textlink="">
      <xdr:nvSpPr>
        <xdr:cNvPr id="6" name="Rectangle: Rounded Corners 1">
          <a:extLst>
            <a:ext uri="{FF2B5EF4-FFF2-40B4-BE49-F238E27FC236}">
              <a16:creationId xmlns:a16="http://schemas.microsoft.com/office/drawing/2014/main" id="{00000000-0008-0000-0200-000006000000}"/>
            </a:ext>
          </a:extLst>
        </xdr:cNvPr>
        <xdr:cNvSpPr/>
      </xdr:nvSpPr>
      <xdr:spPr>
        <a:xfrm>
          <a:off x="1807846" y="169545"/>
          <a:ext cx="1069848"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ysClr val="windowText" lastClr="000000"/>
              </a:solidFill>
            </a:rPr>
            <a:t>Validate</a:t>
          </a:r>
        </a:p>
      </xdr:txBody>
    </xdr:sp>
    <xdr:clientData/>
  </xdr:twoCellAnchor>
  <xdr:twoCellAnchor>
    <xdr:from>
      <xdr:col>6</xdr:col>
      <xdr:colOff>276225</xdr:colOff>
      <xdr:row>10</xdr:row>
      <xdr:rowOff>57149</xdr:rowOff>
    </xdr:from>
    <xdr:to>
      <xdr:col>6</xdr:col>
      <xdr:colOff>1510665</xdr:colOff>
      <xdr:row>10</xdr:row>
      <xdr:rowOff>331469</xdr:rowOff>
    </xdr:to>
    <xdr:sp macro="[0]!Add_Row" textlink="">
      <xdr:nvSpPr>
        <xdr:cNvPr id="4" name="Rounded Rectangle 3">
          <a:extLst>
            <a:ext uri="{FF2B5EF4-FFF2-40B4-BE49-F238E27FC236}">
              <a16:creationId xmlns:a16="http://schemas.microsoft.com/office/drawing/2014/main" id="{00000000-0008-0000-0200-000004000000}"/>
            </a:ext>
          </a:extLst>
        </xdr:cNvPr>
        <xdr:cNvSpPr/>
      </xdr:nvSpPr>
      <xdr:spPr>
        <a:xfrm>
          <a:off x="4152900" y="933449"/>
          <a:ext cx="1234440"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900">
              <a:solidFill>
                <a:sysClr val="windowText" lastClr="000000"/>
              </a:solidFill>
            </a:rPr>
            <a:t>Add Agenda</a:t>
          </a:r>
        </a:p>
      </xdr:txBody>
    </xdr:sp>
    <xdr:clientData/>
  </xdr:twoCellAnchor>
  <xdr:twoCellAnchor>
    <xdr:from>
      <xdr:col>6</xdr:col>
      <xdr:colOff>1562100</xdr:colOff>
      <xdr:row>10</xdr:row>
      <xdr:rowOff>57149</xdr:rowOff>
    </xdr:from>
    <xdr:to>
      <xdr:col>6</xdr:col>
      <xdr:colOff>2796540</xdr:colOff>
      <xdr:row>10</xdr:row>
      <xdr:rowOff>331469</xdr:rowOff>
    </xdr:to>
    <xdr:sp macro="[0]!'Del_Form 1'" textlink="">
      <xdr:nvSpPr>
        <xdr:cNvPr id="7" name="Rounded Rectangle 6">
          <a:extLst>
            <a:ext uri="{FF2B5EF4-FFF2-40B4-BE49-F238E27FC236}">
              <a16:creationId xmlns:a16="http://schemas.microsoft.com/office/drawing/2014/main" id="{00000000-0008-0000-0200-000007000000}"/>
            </a:ext>
          </a:extLst>
        </xdr:cNvPr>
        <xdr:cNvSpPr/>
      </xdr:nvSpPr>
      <xdr:spPr>
        <a:xfrm>
          <a:off x="5438775" y="933449"/>
          <a:ext cx="1234440"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900">
              <a:solidFill>
                <a:sysClr val="windowText" lastClr="000000"/>
              </a:solidFill>
            </a:rPr>
            <a:t>Delete Agenda</a:t>
          </a:r>
        </a:p>
      </xdr:txBody>
    </xdr:sp>
    <xdr:clientData/>
  </xdr:twoCellAnchor>
  <xdr:twoCellAnchor>
    <xdr:from>
      <xdr:col>6</xdr:col>
      <xdr:colOff>276223</xdr:colOff>
      <xdr:row>19</xdr:row>
      <xdr:rowOff>57149</xdr:rowOff>
    </xdr:from>
    <xdr:to>
      <xdr:col>6</xdr:col>
      <xdr:colOff>1510663</xdr:colOff>
      <xdr:row>19</xdr:row>
      <xdr:rowOff>331469</xdr:rowOff>
    </xdr:to>
    <xdr:sp macro="[0]!Add_Rowfunds" textlink="">
      <xdr:nvSpPr>
        <xdr:cNvPr id="8" name="Rounded Rectangle 7">
          <a:extLst>
            <a:ext uri="{FF2B5EF4-FFF2-40B4-BE49-F238E27FC236}">
              <a16:creationId xmlns:a16="http://schemas.microsoft.com/office/drawing/2014/main" id="{00000000-0008-0000-0200-000008000000}"/>
            </a:ext>
          </a:extLst>
        </xdr:cNvPr>
        <xdr:cNvSpPr/>
      </xdr:nvSpPr>
      <xdr:spPr>
        <a:xfrm>
          <a:off x="4152898" y="3219449"/>
          <a:ext cx="1234440"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900" b="0">
              <a:solidFill>
                <a:sysClr val="windowText" lastClr="000000"/>
              </a:solidFill>
            </a:rPr>
            <a:t>Add </a:t>
          </a:r>
          <a:r>
            <a:rPr lang="en-IN" sz="900" b="0" baseline="0">
              <a:solidFill>
                <a:sysClr val="windowText" lastClr="000000"/>
              </a:solidFill>
            </a:rPr>
            <a:t>Raising Mode</a:t>
          </a:r>
        </a:p>
      </xdr:txBody>
    </xdr:sp>
    <xdr:clientData/>
  </xdr:twoCellAnchor>
  <xdr:twoCellAnchor>
    <xdr:from>
      <xdr:col>6</xdr:col>
      <xdr:colOff>1552574</xdr:colOff>
      <xdr:row>19</xdr:row>
      <xdr:rowOff>57149</xdr:rowOff>
    </xdr:from>
    <xdr:to>
      <xdr:col>6</xdr:col>
      <xdr:colOff>2787014</xdr:colOff>
      <xdr:row>19</xdr:row>
      <xdr:rowOff>331469</xdr:rowOff>
    </xdr:to>
    <xdr:sp macro="[0]!'Del_Formfund 1'" textlink="">
      <xdr:nvSpPr>
        <xdr:cNvPr id="9" name="Rounded Rectangle 8">
          <a:extLst>
            <a:ext uri="{FF2B5EF4-FFF2-40B4-BE49-F238E27FC236}">
              <a16:creationId xmlns:a16="http://schemas.microsoft.com/office/drawing/2014/main" id="{00000000-0008-0000-0200-000009000000}"/>
            </a:ext>
          </a:extLst>
        </xdr:cNvPr>
        <xdr:cNvSpPr/>
      </xdr:nvSpPr>
      <xdr:spPr>
        <a:xfrm>
          <a:off x="5429249" y="3219449"/>
          <a:ext cx="1234440" cy="27432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900" b="0">
              <a:solidFill>
                <a:sysClr val="windowText" lastClr="000000"/>
              </a:solidFill>
            </a:rPr>
            <a:t>Delete </a:t>
          </a:r>
          <a:r>
            <a:rPr lang="en-IN" sz="900" b="0" baseline="0">
              <a:solidFill>
                <a:sysClr val="windowText" lastClr="000000"/>
              </a:solidFill>
              <a:effectLst/>
              <a:latin typeface="+mn-lt"/>
              <a:ea typeface="+mn-ea"/>
              <a:cs typeface="+mn-cs"/>
            </a:rPr>
            <a:t>Raising M</a:t>
          </a:r>
          <a:r>
            <a:rPr lang="en-IN" sz="900" b="0">
              <a:solidFill>
                <a:sysClr val="windowText" lastClr="000000"/>
              </a:solidFill>
            </a:rPr>
            <a:t>ode</a:t>
          </a:r>
        </a:p>
      </xdr:txBody>
    </xdr:sp>
    <xdr:clientData/>
  </xdr:twoCellAnchor>
  <xdr:twoCellAnchor>
    <xdr:from>
      <xdr:col>6</xdr:col>
      <xdr:colOff>276225</xdr:colOff>
      <xdr:row>22</xdr:row>
      <xdr:rowOff>47625</xdr:rowOff>
    </xdr:from>
    <xdr:to>
      <xdr:col>6</xdr:col>
      <xdr:colOff>1510665</xdr:colOff>
      <xdr:row>22</xdr:row>
      <xdr:rowOff>331469</xdr:rowOff>
    </xdr:to>
    <xdr:sp macro="[0]!Add_Rowdividend" textlink="">
      <xdr:nvSpPr>
        <xdr:cNvPr id="10" name="Rounded Rectangle 9">
          <a:extLst>
            <a:ext uri="{FF2B5EF4-FFF2-40B4-BE49-F238E27FC236}">
              <a16:creationId xmlns:a16="http://schemas.microsoft.com/office/drawing/2014/main" id="{00000000-0008-0000-0200-00000A000000}"/>
            </a:ext>
          </a:extLst>
        </xdr:cNvPr>
        <xdr:cNvSpPr/>
      </xdr:nvSpPr>
      <xdr:spPr>
        <a:xfrm>
          <a:off x="4152900" y="5495925"/>
          <a:ext cx="1234440" cy="283844"/>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900" b="0">
              <a:solidFill>
                <a:sysClr val="windowText" lastClr="000000"/>
              </a:solidFill>
            </a:rPr>
            <a:t>Add Dividend Type</a:t>
          </a:r>
        </a:p>
      </xdr:txBody>
    </xdr:sp>
    <xdr:clientData/>
  </xdr:twoCellAnchor>
  <xdr:twoCellAnchor>
    <xdr:from>
      <xdr:col>6</xdr:col>
      <xdr:colOff>1562102</xdr:colOff>
      <xdr:row>22</xdr:row>
      <xdr:rowOff>47625</xdr:rowOff>
    </xdr:from>
    <xdr:to>
      <xdr:col>6</xdr:col>
      <xdr:colOff>2796542</xdr:colOff>
      <xdr:row>22</xdr:row>
      <xdr:rowOff>331469</xdr:rowOff>
    </xdr:to>
    <xdr:sp macro="[0]!'Del_Formdividend 1'" textlink="">
      <xdr:nvSpPr>
        <xdr:cNvPr id="11" name="Rounded Rectangle 10">
          <a:extLst>
            <a:ext uri="{FF2B5EF4-FFF2-40B4-BE49-F238E27FC236}">
              <a16:creationId xmlns:a16="http://schemas.microsoft.com/office/drawing/2014/main" id="{00000000-0008-0000-0200-00000B000000}"/>
            </a:ext>
          </a:extLst>
        </xdr:cNvPr>
        <xdr:cNvSpPr/>
      </xdr:nvSpPr>
      <xdr:spPr>
        <a:xfrm>
          <a:off x="5438777" y="5495925"/>
          <a:ext cx="1234440" cy="283844"/>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900" b="0">
              <a:solidFill>
                <a:sysClr val="windowText" lastClr="000000"/>
              </a:solidFill>
            </a:rPr>
            <a:t>Delete</a:t>
          </a:r>
          <a:r>
            <a:rPr lang="en-IN" sz="900" b="0" baseline="0">
              <a:solidFill>
                <a:sysClr val="windowText" lastClr="000000"/>
              </a:solidFill>
            </a:rPr>
            <a:t> Dividend Type</a:t>
          </a:r>
          <a:endParaRPr lang="en-IN" sz="900" b="0">
            <a:solidFill>
              <a:sysClr val="windowText" lastClr="00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6:M47"/>
  <sheetViews>
    <sheetView showGridLines="0" topLeftCell="C1" workbookViewId="0">
      <selection activeCell="E6" sqref="E6:I6"/>
    </sheetView>
  </sheetViews>
  <sheetFormatPr defaultColWidth="0" defaultRowHeight="15"/>
  <cols>
    <col min="1" max="2" width="9.140625" hidden="1" customWidth="1"/>
    <col min="3" max="3" width="8.7109375" customWidth="1"/>
    <col min="4" max="4" width="8" customWidth="1"/>
    <col min="5" max="5" width="12.140625" customWidth="1"/>
    <col min="6" max="6" width="16.5703125" customWidth="1"/>
    <col min="7" max="7" width="17" customWidth="1"/>
    <col min="8" max="8" width="12.85546875" customWidth="1"/>
    <col min="9" max="9" width="20" customWidth="1"/>
    <col min="10" max="10" width="38.85546875" customWidth="1"/>
    <col min="11" max="13" width="8.7109375" customWidth="1"/>
    <col min="14" max="16384" width="9.140625" hidden="1"/>
  </cols>
  <sheetData>
    <row r="6" spans="4:10" ht="15" customHeight="1">
      <c r="E6" s="94" t="s">
        <v>0</v>
      </c>
      <c r="F6" s="95"/>
      <c r="G6" s="95"/>
      <c r="H6" s="95"/>
      <c r="I6" s="96"/>
    </row>
    <row r="7" spans="4:10">
      <c r="E7" s="1" t="s">
        <v>1</v>
      </c>
      <c r="F7" s="97" t="s">
        <v>2</v>
      </c>
      <c r="G7" s="98"/>
      <c r="H7" s="98"/>
      <c r="I7" s="99"/>
    </row>
    <row r="8" spans="4:10">
      <c r="E8" s="1" t="s">
        <v>3</v>
      </c>
      <c r="F8" s="97" t="s">
        <v>4</v>
      </c>
      <c r="G8" s="100"/>
      <c r="H8" s="100"/>
      <c r="I8" s="101"/>
    </row>
    <row r="9" spans="4:10">
      <c r="E9" s="1" t="s">
        <v>5</v>
      </c>
      <c r="F9" s="97" t="s">
        <v>6</v>
      </c>
      <c r="G9" s="100"/>
      <c r="H9" s="100"/>
      <c r="I9" s="101"/>
    </row>
    <row r="10" spans="4:10">
      <c r="E10" s="1" t="s">
        <v>7</v>
      </c>
      <c r="F10" s="115" t="s">
        <v>28</v>
      </c>
      <c r="G10" s="116"/>
      <c r="H10" s="116"/>
      <c r="I10" s="117"/>
    </row>
    <row r="11" spans="4:10">
      <c r="E11" s="1" t="s">
        <v>8</v>
      </c>
      <c r="F11" s="97" t="s">
        <v>9</v>
      </c>
      <c r="G11" s="100"/>
      <c r="H11" s="100"/>
      <c r="I11" s="101"/>
    </row>
    <row r="14" spans="4:10" ht="15" customHeight="1">
      <c r="D14" s="102" t="s">
        <v>10</v>
      </c>
      <c r="E14" s="103"/>
      <c r="F14" s="104"/>
      <c r="G14" s="103"/>
      <c r="H14" s="103"/>
      <c r="I14" s="103"/>
      <c r="J14" s="105"/>
    </row>
    <row r="15" spans="4:10" ht="15" customHeight="1">
      <c r="D15" s="106" t="s">
        <v>29</v>
      </c>
      <c r="E15" s="106"/>
      <c r="F15" s="107"/>
      <c r="G15" s="107"/>
      <c r="H15" s="107"/>
      <c r="I15" s="106"/>
      <c r="J15" s="106"/>
    </row>
    <row r="16" spans="4:10">
      <c r="D16" s="3"/>
      <c r="E16" s="3"/>
      <c r="F16" s="3"/>
      <c r="G16" s="3"/>
      <c r="H16" s="3"/>
      <c r="I16" s="4"/>
      <c r="J16" s="3"/>
    </row>
    <row r="17" spans="4:10">
      <c r="F17" s="5"/>
      <c r="G17" s="5"/>
      <c r="H17" s="5"/>
      <c r="I17" s="5"/>
    </row>
    <row r="18" spans="4:10" ht="15" customHeight="1">
      <c r="D18" s="108" t="s">
        <v>11</v>
      </c>
      <c r="E18" s="108"/>
      <c r="F18" s="109"/>
      <c r="G18" s="109"/>
      <c r="H18" s="109"/>
      <c r="I18" s="108"/>
      <c r="J18" s="108"/>
    </row>
    <row r="19" spans="4:10" ht="15" customHeight="1">
      <c r="D19" s="82" t="s">
        <v>12</v>
      </c>
      <c r="E19" s="110"/>
      <c r="F19" s="110"/>
      <c r="G19" s="110"/>
      <c r="H19" s="110"/>
      <c r="I19" s="110"/>
      <c r="J19" s="111"/>
    </row>
    <row r="20" spans="4:10" ht="15" customHeight="1">
      <c r="D20" s="112" t="s">
        <v>13</v>
      </c>
      <c r="E20" s="113"/>
      <c r="F20" s="113"/>
      <c r="G20" s="113"/>
      <c r="H20" s="113"/>
      <c r="I20" s="113"/>
      <c r="J20" s="114"/>
    </row>
    <row r="21" spans="4:10" ht="15" customHeight="1">
      <c r="D21" s="91" t="s">
        <v>14</v>
      </c>
      <c r="E21" s="92"/>
      <c r="F21" s="92"/>
      <c r="G21" s="92"/>
      <c r="H21" s="92"/>
      <c r="I21" s="92"/>
      <c r="J21" s="93"/>
    </row>
    <row r="22" spans="4:10" ht="15" customHeight="1">
      <c r="D22" s="91" t="s">
        <v>15</v>
      </c>
      <c r="E22" s="92"/>
      <c r="F22" s="92"/>
      <c r="G22" s="92"/>
      <c r="H22" s="92"/>
      <c r="I22" s="92"/>
      <c r="J22" s="93"/>
    </row>
    <row r="23" spans="4:10" ht="24" customHeight="1">
      <c r="D23" s="66" t="s">
        <v>16</v>
      </c>
      <c r="E23" s="67"/>
      <c r="F23" s="67"/>
      <c r="G23" s="67"/>
      <c r="H23" s="67"/>
      <c r="I23" s="67"/>
      <c r="J23" s="68"/>
    </row>
    <row r="24" spans="4:10" ht="39.950000000000003" customHeight="1">
      <c r="D24" s="88" t="s">
        <v>228</v>
      </c>
      <c r="E24" s="89"/>
      <c r="F24" s="89"/>
      <c r="G24" s="89"/>
      <c r="H24" s="89"/>
      <c r="I24" s="89"/>
      <c r="J24" s="90"/>
    </row>
    <row r="25" spans="4:10">
      <c r="I25" s="5"/>
    </row>
    <row r="26" spans="4:10">
      <c r="I26" s="5"/>
    </row>
    <row r="27" spans="4:10" ht="15" customHeight="1">
      <c r="D27" s="59" t="s">
        <v>17</v>
      </c>
      <c r="E27" s="60"/>
      <c r="F27" s="60"/>
      <c r="G27" s="60"/>
      <c r="H27" s="60"/>
      <c r="I27" s="60"/>
      <c r="J27" s="61"/>
    </row>
    <row r="28" spans="4:10" ht="15" customHeight="1">
      <c r="D28" s="2">
        <v>1</v>
      </c>
      <c r="E28" s="69" t="s">
        <v>31</v>
      </c>
      <c r="F28" s="70"/>
      <c r="G28" s="70"/>
      <c r="H28" s="70"/>
      <c r="I28" s="70"/>
      <c r="J28" s="34" t="s">
        <v>33</v>
      </c>
    </row>
    <row r="29" spans="4:10" ht="15" customHeight="1">
      <c r="D29" s="35">
        <v>2</v>
      </c>
      <c r="E29" s="71" t="s">
        <v>198</v>
      </c>
      <c r="F29" s="72"/>
      <c r="G29" s="72"/>
      <c r="H29" s="72"/>
      <c r="I29" s="72"/>
      <c r="J29" s="36" t="s">
        <v>32</v>
      </c>
    </row>
    <row r="30" spans="4:10">
      <c r="D30" s="6"/>
      <c r="E30" s="6"/>
      <c r="F30" s="6"/>
      <c r="G30" s="6"/>
      <c r="H30" s="6"/>
      <c r="I30" s="7"/>
      <c r="J30" s="6"/>
    </row>
    <row r="31" spans="4:10">
      <c r="I31" s="5"/>
    </row>
    <row r="32" spans="4:10" ht="20.100000000000001" customHeight="1">
      <c r="D32" s="73" t="s">
        <v>30</v>
      </c>
      <c r="E32" s="74"/>
      <c r="F32" s="74"/>
      <c r="G32" s="74"/>
      <c r="H32" s="74"/>
      <c r="I32" s="74"/>
      <c r="J32" s="75"/>
    </row>
    <row r="33" spans="4:10" ht="42" customHeight="1">
      <c r="D33" s="76" t="s">
        <v>18</v>
      </c>
      <c r="E33" s="77"/>
      <c r="F33" s="77"/>
      <c r="G33" s="77"/>
      <c r="H33" s="77"/>
      <c r="I33" s="77"/>
      <c r="J33" s="78"/>
    </row>
    <row r="34" spans="4:10" ht="35.1" customHeight="1">
      <c r="D34" s="79" t="s">
        <v>19</v>
      </c>
      <c r="E34" s="80"/>
      <c r="F34" s="80"/>
      <c r="G34" s="80"/>
      <c r="H34" s="80"/>
      <c r="I34" s="80"/>
      <c r="J34" s="81"/>
    </row>
    <row r="35" spans="4:10" ht="44.25" customHeight="1">
      <c r="D35" s="79" t="s">
        <v>20</v>
      </c>
      <c r="E35" s="80"/>
      <c r="F35" s="80"/>
      <c r="G35" s="80"/>
      <c r="H35" s="80"/>
      <c r="I35" s="80"/>
      <c r="J35" s="81"/>
    </row>
    <row r="36" spans="4:10" ht="15" customHeight="1">
      <c r="D36" s="82" t="s">
        <v>221</v>
      </c>
      <c r="E36" s="83"/>
      <c r="F36" s="83"/>
      <c r="G36" s="83"/>
      <c r="H36" s="83"/>
      <c r="I36" s="83"/>
      <c r="J36" s="84"/>
    </row>
    <row r="37" spans="4:10" ht="45" customHeight="1">
      <c r="D37" s="85" t="s">
        <v>21</v>
      </c>
      <c r="E37" s="86"/>
      <c r="F37" s="86"/>
      <c r="G37" s="86"/>
      <c r="H37" s="86"/>
      <c r="I37" s="86"/>
      <c r="J37" s="87"/>
    </row>
    <row r="38" spans="4:10" ht="54.95" customHeight="1">
      <c r="D38" s="63" t="s">
        <v>220</v>
      </c>
      <c r="E38" s="64"/>
      <c r="F38" s="64"/>
      <c r="G38" s="64"/>
      <c r="H38" s="64"/>
      <c r="I38" s="64"/>
      <c r="J38" s="65"/>
    </row>
    <row r="39" spans="4:10">
      <c r="I39" s="5"/>
    </row>
    <row r="40" spans="4:10">
      <c r="I40" s="5"/>
    </row>
    <row r="41" spans="4:10" ht="15" customHeight="1">
      <c r="D41" s="59" t="s">
        <v>22</v>
      </c>
      <c r="E41" s="60"/>
      <c r="F41" s="60"/>
      <c r="G41" s="60"/>
      <c r="H41" s="60"/>
      <c r="I41" s="60"/>
      <c r="J41" s="61"/>
    </row>
    <row r="42" spans="4:10" ht="15" customHeight="1">
      <c r="D42" s="62" t="s">
        <v>199</v>
      </c>
      <c r="E42" s="62"/>
      <c r="F42" s="62"/>
      <c r="G42" s="62"/>
      <c r="H42" s="62"/>
      <c r="I42" s="62"/>
      <c r="J42" s="62"/>
    </row>
    <row r="43" spans="4:10" ht="15" customHeight="1">
      <c r="D43" s="62" t="s">
        <v>23</v>
      </c>
      <c r="E43" s="62"/>
      <c r="F43" s="62"/>
      <c r="G43" s="62"/>
      <c r="H43" s="62"/>
      <c r="I43" s="62"/>
      <c r="J43" s="62"/>
    </row>
    <row r="44" spans="4:10" ht="15" customHeight="1">
      <c r="D44" s="62" t="s">
        <v>24</v>
      </c>
      <c r="E44" s="62"/>
      <c r="F44" s="62"/>
      <c r="G44" s="62"/>
      <c r="H44" s="62"/>
      <c r="I44" s="62"/>
      <c r="J44" s="62"/>
    </row>
    <row r="45" spans="4:10" ht="15" customHeight="1">
      <c r="D45" s="62" t="s">
        <v>25</v>
      </c>
      <c r="E45" s="62"/>
      <c r="F45" s="62"/>
      <c r="G45" s="62"/>
      <c r="H45" s="62"/>
      <c r="I45" s="62"/>
      <c r="J45" s="62"/>
    </row>
    <row r="46" spans="4:10" ht="15" customHeight="1">
      <c r="D46" s="62" t="s">
        <v>26</v>
      </c>
      <c r="E46" s="62"/>
      <c r="F46" s="62"/>
      <c r="G46" s="62"/>
      <c r="H46" s="62"/>
      <c r="I46" s="62"/>
      <c r="J46" s="62"/>
    </row>
    <row r="47" spans="4:10" ht="15" customHeight="1">
      <c r="D47" s="57" t="s">
        <v>27</v>
      </c>
      <c r="E47" s="58"/>
      <c r="F47" s="58"/>
      <c r="G47" s="58"/>
      <c r="H47" s="58"/>
      <c r="I47" s="58"/>
      <c r="J47" s="58"/>
    </row>
  </sheetData>
  <sheetProtection algorithmName="SHA-512" hashValue="hHOW4G/IhjrZao+zVNx518YVzAIzRGwtCtu3Fw74jza5T4S35DKAqN86LymWdxZeNzdc0/xFRunUyYDOCaspGg==" saltValue="xJwTx4PS2bTlY/Ru3VOg+w==" spinCount="100000" sheet="1" objects="1" scenarios="1"/>
  <mergeCells count="32">
    <mergeCell ref="D22:J22"/>
    <mergeCell ref="E6:I6"/>
    <mergeCell ref="F7:I7"/>
    <mergeCell ref="F8:I8"/>
    <mergeCell ref="F9:I9"/>
    <mergeCell ref="F11:I11"/>
    <mergeCell ref="D14:J14"/>
    <mergeCell ref="D15:J15"/>
    <mergeCell ref="D18:J18"/>
    <mergeCell ref="D19:J19"/>
    <mergeCell ref="D20:J20"/>
    <mergeCell ref="D21:J21"/>
    <mergeCell ref="F10:I10"/>
    <mergeCell ref="D38:J38"/>
    <mergeCell ref="D23:J23"/>
    <mergeCell ref="D27:J27"/>
    <mergeCell ref="E28:I28"/>
    <mergeCell ref="E29:I29"/>
    <mergeCell ref="D32:J32"/>
    <mergeCell ref="D33:J33"/>
    <mergeCell ref="D34:J34"/>
    <mergeCell ref="D35:J35"/>
    <mergeCell ref="D36:J36"/>
    <mergeCell ref="D37:J37"/>
    <mergeCell ref="D24:J24"/>
    <mergeCell ref="D47:J47"/>
    <mergeCell ref="D41:J41"/>
    <mergeCell ref="D42:J42"/>
    <mergeCell ref="D43:J43"/>
    <mergeCell ref="D44:J44"/>
    <mergeCell ref="D45:J45"/>
    <mergeCell ref="D46:J46"/>
  </mergeCells>
  <hyperlinks>
    <hyperlink ref="F7:I7" location="Index!D14" display="Overview" xr:uid="{00000000-0004-0000-0000-000000000000}"/>
    <hyperlink ref="F8:I8" location="Index!D18" display="Before you begin" xr:uid="{00000000-0004-0000-0000-000001000000}"/>
    <hyperlink ref="F9:I9" location="Index!D27" display="Index" xr:uid="{00000000-0004-0000-0000-000002000000}"/>
    <hyperlink ref="F10" location="Index!D31" display="Steps for Filing Debt Investor Complaints Report" xr:uid="{00000000-0004-0000-0000-000003000000}"/>
    <hyperlink ref="F11:I11" location="Index!D41" display="Fill up the data in excel utility" xr:uid="{00000000-0004-0000-0000-000004000000}"/>
    <hyperlink ref="J28" location="'General Information'!E8" display="General Information" xr:uid="{00000000-0004-0000-0000-000005000000}"/>
    <hyperlink ref="J29" location="'Agenda Items'!E9" display="Agenda Items" xr:uid="{00000000-0004-0000-0000-000006000000}"/>
    <hyperlink ref="F10:I10" location="Index!D32" display="Steps for Filing Prior Intimation of Board Meeting Report" xr:uid="{8DD51C0E-8B19-431F-84D3-BCEA60916999}"/>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Z730"/>
  <sheetViews>
    <sheetView showGridLines="0" zoomScaleNormal="100" workbookViewId="0">
      <pane xSplit="4" ySplit="8" topLeftCell="E9" activePane="bottomRight" state="frozen"/>
      <selection activeCell="E6" sqref="E6:I6"/>
      <selection pane="topRight" activeCell="E6" sqref="E6:I6"/>
      <selection pane="bottomLeft" activeCell="E6" sqref="E6:I6"/>
      <selection pane="bottomRight" activeCell="F35" sqref="F35"/>
    </sheetView>
  </sheetViews>
  <sheetFormatPr defaultColWidth="0" defaultRowHeight="15"/>
  <cols>
    <col min="1" max="3" width="5.140625" hidden="1" customWidth="1"/>
    <col min="4" max="4" width="8.7109375" customWidth="1"/>
    <col min="5" max="5" width="46.28515625" customWidth="1"/>
    <col min="6" max="6" width="48.7109375" customWidth="1"/>
    <col min="7" max="9" width="8.7109375" customWidth="1"/>
    <col min="10" max="11" width="7.140625" hidden="1" customWidth="1"/>
    <col min="12" max="12" width="49.140625" hidden="1" customWidth="1"/>
    <col min="13" max="13" width="7.140625" hidden="1" customWidth="1"/>
    <col min="14" max="14" width="15.7109375" hidden="1" customWidth="1"/>
    <col min="15" max="15" width="7.140625" hidden="1" customWidth="1"/>
    <col min="16" max="16" width="12" hidden="1" customWidth="1"/>
    <col min="17" max="18" width="7.140625" hidden="1" customWidth="1"/>
    <col min="19" max="20" width="10.7109375" hidden="1" customWidth="1"/>
    <col min="21" max="21" width="10.42578125" hidden="1" customWidth="1"/>
    <col min="22" max="22" width="2" hidden="1" customWidth="1"/>
    <col min="23" max="23" width="5.7109375" hidden="1" customWidth="1"/>
    <col min="24" max="24" width="10.42578125" hidden="1" customWidth="1"/>
    <col min="25" max="25" width="2" hidden="1" customWidth="1"/>
    <col min="26" max="16384" width="7.140625" hidden="1"/>
  </cols>
  <sheetData>
    <row r="1" spans="1:26" hidden="1">
      <c r="A1" t="s">
        <v>227</v>
      </c>
      <c r="I1">
        <v>1</v>
      </c>
      <c r="N1" t="s">
        <v>211</v>
      </c>
      <c r="O1" t="s">
        <v>212</v>
      </c>
      <c r="T1">
        <f ca="1">COUNT(W1:W730)-COUNT(Z1:Z18)</f>
        <v>4</v>
      </c>
      <c r="U1" s="39">
        <f t="shared" ref="U1:U64" ca="1" si="0">+U2-1</f>
        <v>45696</v>
      </c>
      <c r="V1">
        <f ca="1">WEEKDAY(U1)</f>
        <v>7</v>
      </c>
      <c r="W1" s="39" t="str">
        <f t="shared" ref="W1:W32" ca="1" si="1">IFERROR(IF(V1=7,"",IF(V1=1,"",IF(AND(U1&gt;VALUE($F$34),U1&lt;VALUE($F$21)),U1,""))),"")</f>
        <v/>
      </c>
      <c r="X1" s="52">
        <v>45683</v>
      </c>
      <c r="Y1">
        <f>WEEKDAY(X1)</f>
        <v>1</v>
      </c>
      <c r="Z1" s="39" t="str">
        <f t="shared" ref="Z1:Z18" si="2">IFERROR(IF(Y1=7,"",IF(Y1=1,"",IF(AND(X1&gt;VALUE($F$34),X1&lt;VALUE($F$21)),X1, ""))),"")</f>
        <v/>
      </c>
    </row>
    <row r="2" spans="1:26" hidden="1">
      <c r="N2" t="s">
        <v>39</v>
      </c>
      <c r="O2" t="s">
        <v>92</v>
      </c>
      <c r="P2" t="s">
        <v>40</v>
      </c>
      <c r="U2" s="39">
        <f t="shared" ca="1" si="0"/>
        <v>45697</v>
      </c>
      <c r="V2">
        <f t="shared" ref="V2:V65" ca="1" si="3">WEEKDAY(U2)</f>
        <v>1</v>
      </c>
      <c r="W2" s="39" t="str">
        <f t="shared" ca="1" si="1"/>
        <v/>
      </c>
      <c r="X2" s="52">
        <v>45714</v>
      </c>
      <c r="Y2">
        <f t="shared" ref="Y2:Y17" si="4">WEEKDAY(X2)</f>
        <v>4</v>
      </c>
      <c r="Z2" s="39" t="str">
        <f t="shared" ca="1" si="2"/>
        <v/>
      </c>
    </row>
    <row r="3" spans="1:26" hidden="1">
      <c r="E3" s="40"/>
      <c r="F3" s="19"/>
      <c r="O3" t="s">
        <v>205</v>
      </c>
      <c r="U3" s="39">
        <f t="shared" ca="1" si="0"/>
        <v>45698</v>
      </c>
      <c r="V3">
        <f t="shared" ca="1" si="3"/>
        <v>2</v>
      </c>
      <c r="W3" s="39" t="str">
        <f t="shared" ca="1" si="1"/>
        <v/>
      </c>
      <c r="X3" s="52">
        <v>45730</v>
      </c>
      <c r="Y3">
        <f t="shared" si="4"/>
        <v>6</v>
      </c>
      <c r="Z3" s="39" t="str">
        <f t="shared" ca="1" si="2"/>
        <v/>
      </c>
    </row>
    <row r="4" spans="1:26" hidden="1">
      <c r="O4" t="s">
        <v>206</v>
      </c>
      <c r="U4" s="39">
        <f t="shared" ca="1" si="0"/>
        <v>45699</v>
      </c>
      <c r="V4">
        <f t="shared" ca="1" si="3"/>
        <v>3</v>
      </c>
      <c r="W4" s="39" t="str">
        <f t="shared" ca="1" si="1"/>
        <v/>
      </c>
      <c r="X4" s="52">
        <v>45747</v>
      </c>
      <c r="Y4">
        <f t="shared" si="4"/>
        <v>2</v>
      </c>
      <c r="Z4" s="39" t="str">
        <f t="shared" ca="1" si="2"/>
        <v/>
      </c>
    </row>
    <row r="5" spans="1:26" hidden="1">
      <c r="O5" t="s">
        <v>207</v>
      </c>
      <c r="U5" s="39">
        <f t="shared" ca="1" si="0"/>
        <v>45700</v>
      </c>
      <c r="V5">
        <f t="shared" ca="1" si="3"/>
        <v>4</v>
      </c>
      <c r="W5" s="39" t="str">
        <f t="shared" ca="1" si="1"/>
        <v/>
      </c>
      <c r="X5" s="52">
        <v>45753</v>
      </c>
      <c r="Y5">
        <f t="shared" si="4"/>
        <v>1</v>
      </c>
      <c r="Z5" s="39" t="str">
        <f t="shared" si="2"/>
        <v/>
      </c>
    </row>
    <row r="6" spans="1:26" ht="20.100000000000001" customHeight="1">
      <c r="U6" s="39">
        <f t="shared" ca="1" si="0"/>
        <v>45701</v>
      </c>
      <c r="V6">
        <f t="shared" ca="1" si="3"/>
        <v>5</v>
      </c>
      <c r="W6" s="39" t="str">
        <f t="shared" ca="1" si="1"/>
        <v/>
      </c>
      <c r="X6" s="52">
        <v>45757</v>
      </c>
      <c r="Y6">
        <f t="shared" si="4"/>
        <v>5</v>
      </c>
      <c r="Z6" s="39" t="str">
        <f t="shared" ca="1" si="2"/>
        <v/>
      </c>
    </row>
    <row r="7" spans="1:26" ht="20.100000000000001" customHeight="1">
      <c r="U7" s="39">
        <f t="shared" ca="1" si="0"/>
        <v>45702</v>
      </c>
      <c r="V7">
        <f t="shared" ca="1" si="3"/>
        <v>6</v>
      </c>
      <c r="W7" s="39" t="str">
        <f t="shared" ca="1" si="1"/>
        <v/>
      </c>
      <c r="X7" s="52">
        <v>45761</v>
      </c>
      <c r="Y7">
        <f t="shared" si="4"/>
        <v>2</v>
      </c>
      <c r="Z7" s="39" t="str">
        <f t="shared" ca="1" si="2"/>
        <v/>
      </c>
    </row>
    <row r="8" spans="1:26" ht="30" customHeight="1">
      <c r="E8" s="118" t="s">
        <v>33</v>
      </c>
      <c r="F8" s="119"/>
      <c r="U8" s="39">
        <f t="shared" ca="1" si="0"/>
        <v>45703</v>
      </c>
      <c r="V8">
        <f t="shared" ca="1" si="3"/>
        <v>7</v>
      </c>
      <c r="W8" s="39" t="str">
        <f t="shared" ca="1" si="1"/>
        <v/>
      </c>
      <c r="X8" s="52">
        <v>45765</v>
      </c>
      <c r="Y8">
        <f t="shared" si="4"/>
        <v>6</v>
      </c>
      <c r="Z8" s="39" t="str">
        <f t="shared" ca="1" si="2"/>
        <v/>
      </c>
    </row>
    <row r="9" spans="1:26">
      <c r="E9" s="41" t="s">
        <v>185</v>
      </c>
      <c r="F9" s="38" t="s">
        <v>230</v>
      </c>
      <c r="I9" s="39"/>
      <c r="L9" t="s">
        <v>93</v>
      </c>
      <c r="U9" s="39">
        <f t="shared" ca="1" si="0"/>
        <v>45704</v>
      </c>
      <c r="V9">
        <f t="shared" ca="1" si="3"/>
        <v>1</v>
      </c>
      <c r="W9" s="39" t="str">
        <f t="shared" ca="1" si="1"/>
        <v/>
      </c>
      <c r="X9" s="52">
        <v>45778</v>
      </c>
      <c r="Y9">
        <f t="shared" si="4"/>
        <v>5</v>
      </c>
      <c r="Z9" s="39" t="str">
        <f t="shared" ca="1" si="2"/>
        <v/>
      </c>
    </row>
    <row r="10" spans="1:26">
      <c r="E10" s="41" t="s">
        <v>192</v>
      </c>
      <c r="F10" s="16" t="s">
        <v>231</v>
      </c>
      <c r="I10" s="39"/>
      <c r="L10" t="s">
        <v>94</v>
      </c>
      <c r="U10" s="39">
        <f t="shared" ca="1" si="0"/>
        <v>45705</v>
      </c>
      <c r="V10">
        <f t="shared" ca="1" si="3"/>
        <v>2</v>
      </c>
      <c r="W10" s="39" t="str">
        <f t="shared" ca="1" si="1"/>
        <v/>
      </c>
      <c r="X10" s="52">
        <v>45815</v>
      </c>
      <c r="Y10">
        <f t="shared" si="4"/>
        <v>7</v>
      </c>
      <c r="Z10" s="39" t="str">
        <f t="shared" si="2"/>
        <v/>
      </c>
    </row>
    <row r="11" spans="1:26">
      <c r="E11" s="42" t="s">
        <v>200</v>
      </c>
      <c r="F11" s="16" t="s">
        <v>232</v>
      </c>
      <c r="I11" s="39"/>
      <c r="L11" t="s">
        <v>95</v>
      </c>
      <c r="R11" t="str">
        <f ca="1">IF(T21="","",1)</f>
        <v/>
      </c>
      <c r="S11" t="str">
        <f ca="1">IFERROR(SMALL($R$11:$R$18,ROWS(S$11:S11)),"")</f>
        <v/>
      </c>
      <c r="T11" t="str">
        <f t="shared" ref="T11:T18" ca="1" si="5">IFERROR(INDEX($R$21:$T$28,S11,3),"")</f>
        <v/>
      </c>
      <c r="U11" s="39">
        <f t="shared" ca="1" si="0"/>
        <v>45706</v>
      </c>
      <c r="V11">
        <f t="shared" ca="1" si="3"/>
        <v>3</v>
      </c>
      <c r="W11" s="39" t="str">
        <f t="shared" ca="1" si="1"/>
        <v/>
      </c>
      <c r="X11" s="52">
        <v>45844</v>
      </c>
      <c r="Y11">
        <f t="shared" si="4"/>
        <v>1</v>
      </c>
      <c r="Z11" s="39" t="str">
        <f t="shared" si="2"/>
        <v/>
      </c>
    </row>
    <row r="12" spans="1:26">
      <c r="E12" s="41" t="s">
        <v>201</v>
      </c>
      <c r="F12" s="16" t="s">
        <v>230</v>
      </c>
      <c r="I12" s="39"/>
      <c r="L12" t="s">
        <v>96</v>
      </c>
      <c r="R12" t="str">
        <f>IF(T22="","",2)</f>
        <v/>
      </c>
      <c r="S12" t="str">
        <f ca="1">IFERROR(SMALL($R$11:$R$18,ROWS(S$11:S12)),"")</f>
        <v/>
      </c>
      <c r="T12" t="str">
        <f t="shared" ca="1" si="5"/>
        <v/>
      </c>
      <c r="U12" s="39">
        <f t="shared" ca="1" si="0"/>
        <v>45707</v>
      </c>
      <c r="V12">
        <f t="shared" ca="1" si="3"/>
        <v>4</v>
      </c>
      <c r="W12" s="39" t="str">
        <f t="shared" ca="1" si="1"/>
        <v/>
      </c>
      <c r="X12" s="52">
        <v>45884</v>
      </c>
      <c r="Y12">
        <f t="shared" si="4"/>
        <v>6</v>
      </c>
      <c r="Z12" s="39" t="str">
        <f t="shared" ca="1" si="2"/>
        <v/>
      </c>
    </row>
    <row r="13" spans="1:26">
      <c r="E13" s="41" t="s">
        <v>193</v>
      </c>
      <c r="F13" s="16" t="s">
        <v>212</v>
      </c>
      <c r="I13" s="39"/>
      <c r="L13" t="s">
        <v>97</v>
      </c>
      <c r="R13" t="str">
        <f>IF(T23="","",3)</f>
        <v/>
      </c>
      <c r="S13" t="str">
        <f ca="1">IFERROR(SMALL($R$11:$R$18,ROWS(S$11:S13)),"")</f>
        <v/>
      </c>
      <c r="T13" t="str">
        <f t="shared" ca="1" si="5"/>
        <v/>
      </c>
      <c r="U13" s="39">
        <f t="shared" ca="1" si="0"/>
        <v>45708</v>
      </c>
      <c r="V13">
        <f t="shared" ca="1" si="3"/>
        <v>5</v>
      </c>
      <c r="W13" s="39" t="str">
        <f t="shared" ca="1" si="1"/>
        <v/>
      </c>
      <c r="X13" s="52">
        <v>45896</v>
      </c>
      <c r="Y13">
        <f t="shared" si="4"/>
        <v>4</v>
      </c>
      <c r="Z13" s="39" t="str">
        <f t="shared" ca="1" si="2"/>
        <v/>
      </c>
    </row>
    <row r="14" spans="1:26">
      <c r="E14" s="41" t="s">
        <v>194</v>
      </c>
      <c r="F14" s="21" t="s">
        <v>233</v>
      </c>
      <c r="I14" s="39"/>
      <c r="L14" t="s">
        <v>34</v>
      </c>
      <c r="R14" t="str">
        <f>IF(T24="","",4)</f>
        <v/>
      </c>
      <c r="S14" t="str">
        <f ca="1">IFERROR(SMALL($R$11:$R$18,ROWS(S$11:S14)),"")</f>
        <v/>
      </c>
      <c r="T14" t="str">
        <f t="shared" ca="1" si="5"/>
        <v/>
      </c>
      <c r="U14" s="39">
        <f t="shared" ca="1" si="0"/>
        <v>45709</v>
      </c>
      <c r="V14">
        <f t="shared" ca="1" si="3"/>
        <v>6</v>
      </c>
      <c r="W14" s="39" t="str">
        <f t="shared" ca="1" si="1"/>
        <v/>
      </c>
      <c r="X14" s="52">
        <v>45932</v>
      </c>
      <c r="Y14">
        <f t="shared" si="4"/>
        <v>5</v>
      </c>
      <c r="Z14" s="39" t="str">
        <f t="shared" ca="1" si="2"/>
        <v/>
      </c>
    </row>
    <row r="15" spans="1:26" ht="30" customHeight="1">
      <c r="E15" s="43" t="s">
        <v>204</v>
      </c>
      <c r="F15" s="44"/>
      <c r="I15" s="39"/>
      <c r="L15" t="s">
        <v>216</v>
      </c>
      <c r="R15" t="str">
        <f>IF(T25="","",5)</f>
        <v/>
      </c>
      <c r="S15" t="str">
        <f ca="1">IFERROR(SMALL($R$11:$R$18,ROWS(S$11:S15)),"")</f>
        <v/>
      </c>
      <c r="T15" t="str">
        <f t="shared" ca="1" si="5"/>
        <v/>
      </c>
      <c r="U15" s="39">
        <f t="shared" ca="1" si="0"/>
        <v>45710</v>
      </c>
      <c r="V15">
        <f t="shared" ca="1" si="3"/>
        <v>7</v>
      </c>
      <c r="W15" s="39" t="str">
        <f t="shared" ca="1" si="1"/>
        <v/>
      </c>
      <c r="X15" s="52">
        <v>45951</v>
      </c>
      <c r="Y15">
        <f t="shared" si="4"/>
        <v>3</v>
      </c>
      <c r="Z15" s="39" t="str">
        <f t="shared" ca="1" si="2"/>
        <v/>
      </c>
    </row>
    <row r="16" spans="1:26" ht="15" customHeight="1">
      <c r="E16" s="45">
        <v>1</v>
      </c>
      <c r="F16" s="20" t="s">
        <v>205</v>
      </c>
      <c r="I16" s="39"/>
      <c r="L16" t="s">
        <v>216</v>
      </c>
      <c r="R16" t="str">
        <f>IF(T26="","",6)</f>
        <v/>
      </c>
      <c r="S16" t="str">
        <f ca="1">IFERROR(SMALL($R$11:$R$18,ROWS(S$11:S16)),"")</f>
        <v/>
      </c>
      <c r="T16" t="str">
        <f t="shared" ca="1" si="5"/>
        <v/>
      </c>
      <c r="U16" s="39">
        <f ca="1">+U17-1</f>
        <v>45711</v>
      </c>
      <c r="V16">
        <f t="shared" ca="1" si="3"/>
        <v>1</v>
      </c>
      <c r="W16" s="39" t="str">
        <f t="shared" ca="1" si="1"/>
        <v/>
      </c>
      <c r="X16" s="52">
        <v>45952</v>
      </c>
      <c r="Y16">
        <f t="shared" si="4"/>
        <v>4</v>
      </c>
      <c r="Z16" s="39" t="str">
        <f t="shared" ca="1" si="2"/>
        <v/>
      </c>
    </row>
    <row r="17" spans="5:26">
      <c r="E17" s="40">
        <v>2</v>
      </c>
      <c r="F17" s="20" t="s">
        <v>206</v>
      </c>
      <c r="I17" s="39"/>
      <c r="R17" t="str">
        <f>IF(T27="","",7)</f>
        <v/>
      </c>
      <c r="S17" t="str">
        <f ca="1">IFERROR(SMALL($R$11:$R$18,ROWS(S$11:S17)),"")</f>
        <v/>
      </c>
      <c r="T17" t="str">
        <f t="shared" ca="1" si="5"/>
        <v/>
      </c>
      <c r="U17" s="39">
        <f t="shared" ca="1" si="0"/>
        <v>45712</v>
      </c>
      <c r="V17">
        <f t="shared" ca="1" si="3"/>
        <v>2</v>
      </c>
      <c r="W17" s="39" t="str">
        <f t="shared" ca="1" si="1"/>
        <v/>
      </c>
      <c r="X17" s="52">
        <v>45966</v>
      </c>
      <c r="Y17">
        <f t="shared" si="4"/>
        <v>4</v>
      </c>
      <c r="Z17" s="39" t="str">
        <f t="shared" ca="1" si="2"/>
        <v/>
      </c>
    </row>
    <row r="18" spans="5:26" ht="30">
      <c r="E18" s="42" t="s">
        <v>222</v>
      </c>
      <c r="F18" s="16" t="s">
        <v>234</v>
      </c>
      <c r="I18" s="46"/>
      <c r="L18" t="s">
        <v>224</v>
      </c>
      <c r="R18" t="str">
        <f>IF(T28="","",8)</f>
        <v/>
      </c>
      <c r="S18" t="str">
        <f ca="1">IFERROR(SMALL($R$11:$R$18,ROWS(S$11:S18)),"")</f>
        <v/>
      </c>
      <c r="T18" t="str">
        <f t="shared" ca="1" si="5"/>
        <v/>
      </c>
      <c r="U18" s="39">
        <f t="shared" ca="1" si="0"/>
        <v>45713</v>
      </c>
      <c r="V18">
        <f t="shared" ca="1" si="3"/>
        <v>3</v>
      </c>
      <c r="W18" s="39" t="str">
        <f t="shared" ca="1" si="1"/>
        <v/>
      </c>
      <c r="X18" s="52">
        <v>46016</v>
      </c>
      <c r="Y18">
        <f>WEEKDAY(X18)</f>
        <v>5</v>
      </c>
      <c r="Z18" s="39" t="str">
        <f t="shared" ca="1" si="2"/>
        <v/>
      </c>
    </row>
    <row r="19" spans="5:26">
      <c r="E19" s="41" t="s">
        <v>195</v>
      </c>
      <c r="F19" s="16" t="s">
        <v>39</v>
      </c>
      <c r="I19" s="46"/>
      <c r="L19" t="s">
        <v>98</v>
      </c>
      <c r="U19" s="39">
        <f t="shared" ca="1" si="0"/>
        <v>45714</v>
      </c>
      <c r="V19">
        <f t="shared" ca="1" si="3"/>
        <v>4</v>
      </c>
      <c r="W19" s="39" t="str">
        <f t="shared" ca="1" si="1"/>
        <v/>
      </c>
      <c r="X19" s="39"/>
      <c r="Z19" s="39"/>
    </row>
    <row r="20" spans="5:26" ht="30">
      <c r="E20" s="42" t="s">
        <v>208</v>
      </c>
      <c r="F20" s="54" t="s">
        <v>229</v>
      </c>
      <c r="I20" s="46"/>
      <c r="L20" t="s">
        <v>217</v>
      </c>
      <c r="U20" s="39">
        <f ca="1">+U21-1</f>
        <v>45715</v>
      </c>
      <c r="V20">
        <f t="shared" ca="1" si="3"/>
        <v>5</v>
      </c>
      <c r="W20" s="39" t="str">
        <f t="shared" ca="1" si="1"/>
        <v/>
      </c>
      <c r="X20" s="39"/>
      <c r="Z20" s="39"/>
    </row>
    <row r="21" spans="5:26">
      <c r="E21" s="41" t="s">
        <v>35</v>
      </c>
      <c r="F21" s="16" t="s">
        <v>235</v>
      </c>
      <c r="I21" s="46"/>
      <c r="L21" t="s">
        <v>99</v>
      </c>
      <c r="N21" t="s">
        <v>59</v>
      </c>
      <c r="O21" t="str">
        <f>IFERROR(MATCH(N21,'Agenda Items'!$G$12:$G$14,0),"")</f>
        <v/>
      </c>
      <c r="P21" t="s">
        <v>225</v>
      </c>
      <c r="Q21" t="str">
        <f t="shared" ref="Q21:Q28" si="6">IF(O21="","",IF($T$1&lt;2,2-$T$1,""))</f>
        <v/>
      </c>
      <c r="R21">
        <f>IFERROR(SMALL($O$21:$O$28,ROWS(R$21:R21)),"")</f>
        <v>1</v>
      </c>
      <c r="S21" t="s">
        <v>168</v>
      </c>
      <c r="T21" t="str">
        <f ca="1">IF(R21&lt;&gt;"",IF(VLOOKUP(R21,$O$21:$Q$28,3,0)="","",VLOOKUP(R21,$O$21:$P$28,2,0)&amp;" - "&amp;VLOOKUP(R21,$O$21:$Q$28,3,0)),"")</f>
        <v/>
      </c>
      <c r="U21" s="39">
        <f t="shared" ca="1" si="0"/>
        <v>45716</v>
      </c>
      <c r="V21">
        <f t="shared" ca="1" si="3"/>
        <v>6</v>
      </c>
      <c r="W21" s="39" t="str">
        <f t="shared" ca="1" si="1"/>
        <v/>
      </c>
    </row>
    <row r="22" spans="5:26">
      <c r="E22" s="41" t="s">
        <v>36</v>
      </c>
      <c r="F22" s="53" t="s">
        <v>229</v>
      </c>
      <c r="I22" s="46"/>
      <c r="L22" t="s">
        <v>100</v>
      </c>
      <c r="N22" t="s">
        <v>60</v>
      </c>
      <c r="O22" t="str">
        <f>IFERROR(MATCH(N22,'Agenda Items'!$G$12:$G$14,0),"")</f>
        <v/>
      </c>
      <c r="P22" t="s">
        <v>226</v>
      </c>
      <c r="Q22" t="str">
        <f t="shared" si="6"/>
        <v/>
      </c>
      <c r="R22" t="str">
        <f>IFERROR(SMALL($O$21:$O$28,ROWS(R$21:R22)),"")</f>
        <v/>
      </c>
      <c r="S22" t="s">
        <v>168</v>
      </c>
      <c r="T22" t="str">
        <f t="shared" ref="T22:T28" si="7">IF(R22&lt;&gt;"",IF(VLOOKUP(R22,$O$21:$Q$28,3,0)="","",VLOOKUP(R22,$O$21:$P$28,2,0)&amp;" - "&amp;VLOOKUP(R22,$O$21:$Q$28,3,0)),"")</f>
        <v/>
      </c>
      <c r="U22" s="39">
        <f t="shared" ca="1" si="0"/>
        <v>45717</v>
      </c>
      <c r="V22">
        <f t="shared" ca="1" si="3"/>
        <v>7</v>
      </c>
      <c r="W22" s="39" t="str">
        <f t="shared" ca="1" si="1"/>
        <v/>
      </c>
    </row>
    <row r="23" spans="5:26">
      <c r="E23" s="41" t="s">
        <v>196</v>
      </c>
      <c r="F23" s="22" t="s">
        <v>211</v>
      </c>
      <c r="I23" s="46"/>
      <c r="L23" t="s">
        <v>101</v>
      </c>
      <c r="N23" t="s">
        <v>41</v>
      </c>
      <c r="O23" t="str">
        <f>IFERROR(MATCH(N23,'Agenda Items'!$G$12:$G$14,0),"")</f>
        <v/>
      </c>
      <c r="P23" t="s">
        <v>155</v>
      </c>
      <c r="Q23" t="str">
        <f t="shared" si="6"/>
        <v/>
      </c>
      <c r="R23" t="str">
        <f>IFERROR(SMALL($O$21:$O$28,ROWS(R$21:R23)),"")</f>
        <v/>
      </c>
      <c r="S23" t="s">
        <v>168</v>
      </c>
      <c r="T23" t="str">
        <f t="shared" si="7"/>
        <v/>
      </c>
      <c r="U23" s="39">
        <f t="shared" ca="1" si="0"/>
        <v>45718</v>
      </c>
      <c r="V23">
        <f t="shared" ca="1" si="3"/>
        <v>1</v>
      </c>
      <c r="W23" s="39" t="str">
        <f t="shared" ca="1" si="1"/>
        <v/>
      </c>
    </row>
    <row r="24" spans="5:26">
      <c r="E24" s="41" t="s">
        <v>209</v>
      </c>
      <c r="F24" s="16" t="s">
        <v>236</v>
      </c>
      <c r="I24" s="46"/>
      <c r="L24" t="s">
        <v>219</v>
      </c>
      <c r="N24" t="s">
        <v>42</v>
      </c>
      <c r="O24" t="str">
        <f>IFERROR(MATCH(N24,'Agenda Items'!$G$12:$G$14,0),"")</f>
        <v/>
      </c>
      <c r="P24" t="s">
        <v>156</v>
      </c>
      <c r="Q24" t="str">
        <f t="shared" si="6"/>
        <v/>
      </c>
      <c r="R24" t="str">
        <f>IFERROR(SMALL($O$21:$O$28,ROWS(R$21:R24)),"")</f>
        <v/>
      </c>
      <c r="S24" t="s">
        <v>168</v>
      </c>
      <c r="T24" t="str">
        <f t="shared" si="7"/>
        <v/>
      </c>
      <c r="U24" s="39">
        <f t="shared" ca="1" si="0"/>
        <v>45719</v>
      </c>
      <c r="V24">
        <f t="shared" ca="1" si="3"/>
        <v>2</v>
      </c>
      <c r="W24" s="39" t="str">
        <f t="shared" ca="1" si="1"/>
        <v/>
      </c>
    </row>
    <row r="25" spans="5:26">
      <c r="E25" s="41" t="s">
        <v>210</v>
      </c>
      <c r="F25" s="55" t="s">
        <v>237</v>
      </c>
      <c r="I25" s="39"/>
      <c r="L25" t="s">
        <v>218</v>
      </c>
      <c r="N25" t="s">
        <v>43</v>
      </c>
      <c r="O25" t="str">
        <f>IFERROR(MATCH(N25,'Agenda Items'!$G$12:$G$14,0),"")</f>
        <v/>
      </c>
      <c r="P25" t="s">
        <v>157</v>
      </c>
      <c r="Q25" t="str">
        <f t="shared" si="6"/>
        <v/>
      </c>
      <c r="R25" t="str">
        <f>IFERROR(SMALL($O$21:$O$28,ROWS(R$21:R25)),"")</f>
        <v/>
      </c>
      <c r="S25" t="s">
        <v>168</v>
      </c>
      <c r="T25" t="str">
        <f t="shared" si="7"/>
        <v/>
      </c>
      <c r="U25" s="39">
        <f t="shared" ca="1" si="0"/>
        <v>45720</v>
      </c>
      <c r="V25">
        <f t="shared" ca="1" si="3"/>
        <v>3</v>
      </c>
      <c r="W25" s="39" t="str">
        <f t="shared" ca="1" si="1"/>
        <v/>
      </c>
    </row>
    <row r="26" spans="5:26" hidden="1">
      <c r="E26" s="41" t="s">
        <v>37</v>
      </c>
      <c r="F26" s="47" t="str">
        <f t="shared" ref="F26:F33" ca="1" si="8">IFERROR(IF($F$21="","",IF(T11="","",T11)),"")</f>
        <v/>
      </c>
      <c r="I26" s="39"/>
      <c r="L26" t="s">
        <v>102</v>
      </c>
      <c r="N26" t="s">
        <v>44</v>
      </c>
      <c r="O26">
        <f>IFERROR(MATCH(N26,'Agenda Items'!$G$12:$G$14,0),"")</f>
        <v>1</v>
      </c>
      <c r="P26" t="s">
        <v>158</v>
      </c>
      <c r="Q26" t="str">
        <f t="shared" ca="1" si="6"/>
        <v/>
      </c>
      <c r="R26" t="str">
        <f>IFERROR(SMALL($O$21:$O$28,ROWS(R$21:R26)),"")</f>
        <v/>
      </c>
      <c r="S26" t="s">
        <v>168</v>
      </c>
      <c r="T26" t="str">
        <f t="shared" si="7"/>
        <v/>
      </c>
      <c r="U26" s="39">
        <f t="shared" ca="1" si="0"/>
        <v>45721</v>
      </c>
      <c r="V26">
        <f t="shared" ca="1" si="3"/>
        <v>4</v>
      </c>
      <c r="W26" s="39" t="str">
        <f t="shared" ca="1" si="1"/>
        <v/>
      </c>
    </row>
    <row r="27" spans="5:26" hidden="1">
      <c r="E27" s="43"/>
      <c r="F27" s="47" t="str">
        <f t="shared" ca="1" si="8"/>
        <v/>
      </c>
      <c r="I27" s="39"/>
      <c r="L27" t="s">
        <v>161</v>
      </c>
      <c r="N27" t="s">
        <v>45</v>
      </c>
      <c r="O27" t="str">
        <f>IFERROR(MATCH(N27,'Agenda Items'!$G$12:$G$14,0),"")</f>
        <v/>
      </c>
      <c r="P27" t="s">
        <v>159</v>
      </c>
      <c r="Q27" t="str">
        <f t="shared" si="6"/>
        <v/>
      </c>
      <c r="R27" t="str">
        <f>IFERROR(SMALL($O$21:$O$28,ROWS(R$21:R27)),"")</f>
        <v/>
      </c>
      <c r="S27" t="s">
        <v>168</v>
      </c>
      <c r="T27" t="str">
        <f t="shared" si="7"/>
        <v/>
      </c>
      <c r="U27" s="39">
        <f t="shared" ca="1" si="0"/>
        <v>45722</v>
      </c>
      <c r="V27">
        <f t="shared" ca="1" si="3"/>
        <v>5</v>
      </c>
      <c r="W27" s="39" t="str">
        <f t="shared" ca="1" si="1"/>
        <v/>
      </c>
    </row>
    <row r="28" spans="5:26" hidden="1">
      <c r="E28" s="43"/>
      <c r="F28" s="47" t="str">
        <f t="shared" ca="1" si="8"/>
        <v/>
      </c>
      <c r="I28" s="39"/>
      <c r="L28" t="s">
        <v>162</v>
      </c>
      <c r="N28" t="s">
        <v>46</v>
      </c>
      <c r="O28" t="str">
        <f>IFERROR(MATCH(N28,'Agenda Items'!$G$12:$G$14,0),"")</f>
        <v/>
      </c>
      <c r="P28" t="s">
        <v>160</v>
      </c>
      <c r="Q28" t="str">
        <f t="shared" si="6"/>
        <v/>
      </c>
      <c r="R28" t="str">
        <f>IFERROR(SMALL($O$21:$O$28,ROWS(R$21:R28)),"")</f>
        <v/>
      </c>
      <c r="S28" t="s">
        <v>168</v>
      </c>
      <c r="T28" t="str">
        <f t="shared" si="7"/>
        <v/>
      </c>
      <c r="U28" s="39">
        <f ca="1">+U29-1</f>
        <v>45723</v>
      </c>
      <c r="V28">
        <f t="shared" ca="1" si="3"/>
        <v>6</v>
      </c>
      <c r="W28" s="39" t="str">
        <f t="shared" ca="1" si="1"/>
        <v/>
      </c>
    </row>
    <row r="29" spans="5:26" hidden="1">
      <c r="E29" s="43"/>
      <c r="F29" s="47" t="str">
        <f t="shared" ca="1" si="8"/>
        <v/>
      </c>
      <c r="I29" s="39"/>
      <c r="L29" t="s">
        <v>163</v>
      </c>
      <c r="U29" s="39">
        <f t="shared" ca="1" si="0"/>
        <v>45724</v>
      </c>
      <c r="V29">
        <f t="shared" ca="1" si="3"/>
        <v>7</v>
      </c>
      <c r="W29" s="39" t="str">
        <f t="shared" ca="1" si="1"/>
        <v/>
      </c>
    </row>
    <row r="30" spans="5:26" hidden="1">
      <c r="E30" s="43"/>
      <c r="F30" s="47" t="str">
        <f t="shared" ca="1" si="8"/>
        <v/>
      </c>
      <c r="L30" t="s">
        <v>164</v>
      </c>
      <c r="U30" s="39">
        <f t="shared" ca="1" si="0"/>
        <v>45725</v>
      </c>
      <c r="V30">
        <f t="shared" ca="1" si="3"/>
        <v>1</v>
      </c>
      <c r="W30" s="39" t="str">
        <f t="shared" ca="1" si="1"/>
        <v/>
      </c>
    </row>
    <row r="31" spans="5:26" hidden="1">
      <c r="E31" s="43"/>
      <c r="F31" s="47" t="str">
        <f t="shared" ca="1" si="8"/>
        <v/>
      </c>
      <c r="L31" t="s">
        <v>165</v>
      </c>
      <c r="U31" s="39">
        <f t="shared" ca="1" si="0"/>
        <v>45726</v>
      </c>
      <c r="V31">
        <f t="shared" ca="1" si="3"/>
        <v>2</v>
      </c>
      <c r="W31" s="39" t="str">
        <f t="shared" ca="1" si="1"/>
        <v/>
      </c>
    </row>
    <row r="32" spans="5:26" hidden="1">
      <c r="E32" s="43"/>
      <c r="F32" s="47" t="str">
        <f t="shared" ca="1" si="8"/>
        <v/>
      </c>
      <c r="L32" t="s">
        <v>166</v>
      </c>
      <c r="U32" s="39">
        <f t="shared" ca="1" si="0"/>
        <v>45727</v>
      </c>
      <c r="V32">
        <f t="shared" ca="1" si="3"/>
        <v>3</v>
      </c>
      <c r="W32" s="39" t="str">
        <f t="shared" ca="1" si="1"/>
        <v/>
      </c>
    </row>
    <row r="33" spans="5:23" ht="15" hidden="1" customHeight="1">
      <c r="E33" s="43"/>
      <c r="F33" s="47" t="str">
        <f t="shared" ca="1" si="8"/>
        <v/>
      </c>
      <c r="L33" t="s">
        <v>167</v>
      </c>
      <c r="U33" s="39">
        <f t="shared" ca="1" si="0"/>
        <v>45728</v>
      </c>
      <c r="V33">
        <f t="shared" ca="1" si="3"/>
        <v>4</v>
      </c>
      <c r="W33" s="39" t="str">
        <f t="shared" ref="W33:W64" ca="1" si="9">IFERROR(IF(V33=7,"",IF(V33=1,"",IF(AND(U33&gt;VALUE($F$34),U33&lt;VALUE($F$21)),U33,""))),"")</f>
        <v/>
      </c>
    </row>
    <row r="34" spans="5:23" ht="30" customHeight="1">
      <c r="E34" s="48" t="s">
        <v>223</v>
      </c>
      <c r="F34" s="49">
        <f ca="1">TODAY()</f>
        <v>46060</v>
      </c>
      <c r="L34" t="s">
        <v>104</v>
      </c>
      <c r="U34" s="39">
        <f t="shared" ca="1" si="0"/>
        <v>45729</v>
      </c>
      <c r="V34">
        <f t="shared" ca="1" si="3"/>
        <v>5</v>
      </c>
      <c r="W34" s="39" t="str">
        <f t="shared" ca="1" si="9"/>
        <v/>
      </c>
    </row>
    <row r="35" spans="5:23" ht="30" customHeight="1">
      <c r="E35" s="50" t="s">
        <v>178</v>
      </c>
      <c r="F35" s="51" t="s">
        <v>229</v>
      </c>
      <c r="L35" t="s">
        <v>103</v>
      </c>
      <c r="U35" s="39">
        <f t="shared" ca="1" si="0"/>
        <v>45730</v>
      </c>
      <c r="V35">
        <f t="shared" ca="1" si="3"/>
        <v>6</v>
      </c>
      <c r="W35" s="39" t="str">
        <f t="shared" ca="1" si="9"/>
        <v/>
      </c>
    </row>
    <row r="36" spans="5:23" ht="30" customHeight="1">
      <c r="U36" s="39">
        <f t="shared" ca="1" si="0"/>
        <v>45731</v>
      </c>
      <c r="V36">
        <f t="shared" ca="1" si="3"/>
        <v>7</v>
      </c>
      <c r="W36" s="39" t="str">
        <f t="shared" ca="1" si="9"/>
        <v/>
      </c>
    </row>
    <row r="37" spans="5:23" ht="30" customHeight="1">
      <c r="U37" s="39">
        <f t="shared" ca="1" si="0"/>
        <v>45732</v>
      </c>
      <c r="V37">
        <f t="shared" ca="1" si="3"/>
        <v>1</v>
      </c>
      <c r="W37" s="39" t="str">
        <f t="shared" ca="1" si="9"/>
        <v/>
      </c>
    </row>
    <row r="38" spans="5:23">
      <c r="U38" s="39">
        <f t="shared" ca="1" si="0"/>
        <v>45733</v>
      </c>
      <c r="V38">
        <f t="shared" ca="1" si="3"/>
        <v>2</v>
      </c>
      <c r="W38" s="39" t="str">
        <f t="shared" ca="1" si="9"/>
        <v/>
      </c>
    </row>
    <row r="39" spans="5:23">
      <c r="U39" s="39">
        <f t="shared" ca="1" si="0"/>
        <v>45734</v>
      </c>
      <c r="V39">
        <f t="shared" ca="1" si="3"/>
        <v>3</v>
      </c>
      <c r="W39" s="39" t="str">
        <f t="shared" ca="1" si="9"/>
        <v/>
      </c>
    </row>
    <row r="40" spans="5:23">
      <c r="U40" s="39">
        <f t="shared" ca="1" si="0"/>
        <v>45735</v>
      </c>
      <c r="V40">
        <f t="shared" ca="1" si="3"/>
        <v>4</v>
      </c>
      <c r="W40" s="39" t="str">
        <f t="shared" ca="1" si="9"/>
        <v/>
      </c>
    </row>
    <row r="41" spans="5:23">
      <c r="U41" s="39">
        <f t="shared" ca="1" si="0"/>
        <v>45736</v>
      </c>
      <c r="V41">
        <f t="shared" ca="1" si="3"/>
        <v>5</v>
      </c>
      <c r="W41" s="39" t="str">
        <f t="shared" ca="1" si="9"/>
        <v/>
      </c>
    </row>
    <row r="42" spans="5:23">
      <c r="U42" s="39">
        <f t="shared" ca="1" si="0"/>
        <v>45737</v>
      </c>
      <c r="V42">
        <f t="shared" ca="1" si="3"/>
        <v>6</v>
      </c>
      <c r="W42" s="39" t="str">
        <f t="shared" ca="1" si="9"/>
        <v/>
      </c>
    </row>
    <row r="43" spans="5:23">
      <c r="U43" s="39">
        <f t="shared" ca="1" si="0"/>
        <v>45738</v>
      </c>
      <c r="V43">
        <f t="shared" ca="1" si="3"/>
        <v>7</v>
      </c>
      <c r="W43" s="39" t="str">
        <f t="shared" ca="1" si="9"/>
        <v/>
      </c>
    </row>
    <row r="44" spans="5:23">
      <c r="U44" s="39">
        <f t="shared" ca="1" si="0"/>
        <v>45739</v>
      </c>
      <c r="V44">
        <f t="shared" ca="1" si="3"/>
        <v>1</v>
      </c>
      <c r="W44" s="39" t="str">
        <f t="shared" ca="1" si="9"/>
        <v/>
      </c>
    </row>
    <row r="45" spans="5:23">
      <c r="U45" s="39">
        <f t="shared" ca="1" si="0"/>
        <v>45740</v>
      </c>
      <c r="V45">
        <f t="shared" ca="1" si="3"/>
        <v>2</v>
      </c>
      <c r="W45" s="39" t="str">
        <f t="shared" ca="1" si="9"/>
        <v/>
      </c>
    </row>
    <row r="46" spans="5:23">
      <c r="U46" s="39">
        <f t="shared" ca="1" si="0"/>
        <v>45741</v>
      </c>
      <c r="V46">
        <f t="shared" ca="1" si="3"/>
        <v>3</v>
      </c>
      <c r="W46" s="39" t="str">
        <f t="shared" ca="1" si="9"/>
        <v/>
      </c>
    </row>
    <row r="47" spans="5:23">
      <c r="U47" s="39">
        <f t="shared" ca="1" si="0"/>
        <v>45742</v>
      </c>
      <c r="V47">
        <f t="shared" ca="1" si="3"/>
        <v>4</v>
      </c>
      <c r="W47" s="39" t="str">
        <f t="shared" ca="1" si="9"/>
        <v/>
      </c>
    </row>
    <row r="48" spans="5:23">
      <c r="U48" s="39">
        <f t="shared" ca="1" si="0"/>
        <v>45743</v>
      </c>
      <c r="V48">
        <f t="shared" ca="1" si="3"/>
        <v>5</v>
      </c>
      <c r="W48" s="39" t="str">
        <f t="shared" ca="1" si="9"/>
        <v/>
      </c>
    </row>
    <row r="49" spans="21:23">
      <c r="U49" s="39">
        <f t="shared" ca="1" si="0"/>
        <v>45744</v>
      </c>
      <c r="V49">
        <f t="shared" ca="1" si="3"/>
        <v>6</v>
      </c>
      <c r="W49" s="39" t="str">
        <f t="shared" ca="1" si="9"/>
        <v/>
      </c>
    </row>
    <row r="50" spans="21:23">
      <c r="U50" s="39">
        <f t="shared" ca="1" si="0"/>
        <v>45745</v>
      </c>
      <c r="V50">
        <f t="shared" ca="1" si="3"/>
        <v>7</v>
      </c>
      <c r="W50" s="39" t="str">
        <f t="shared" ca="1" si="9"/>
        <v/>
      </c>
    </row>
    <row r="51" spans="21:23">
      <c r="U51" s="39">
        <f t="shared" ca="1" si="0"/>
        <v>45746</v>
      </c>
      <c r="V51">
        <f t="shared" ca="1" si="3"/>
        <v>1</v>
      </c>
      <c r="W51" s="39" t="str">
        <f t="shared" ca="1" si="9"/>
        <v/>
      </c>
    </row>
    <row r="52" spans="21:23">
      <c r="U52" s="39">
        <f t="shared" ca="1" si="0"/>
        <v>45747</v>
      </c>
      <c r="V52">
        <f t="shared" ca="1" si="3"/>
        <v>2</v>
      </c>
      <c r="W52" s="39" t="str">
        <f t="shared" ca="1" si="9"/>
        <v/>
      </c>
    </row>
    <row r="53" spans="21:23">
      <c r="U53" s="39">
        <f t="shared" ca="1" si="0"/>
        <v>45748</v>
      </c>
      <c r="V53">
        <f t="shared" ca="1" si="3"/>
        <v>3</v>
      </c>
      <c r="W53" s="39" t="str">
        <f t="shared" ca="1" si="9"/>
        <v/>
      </c>
    </row>
    <row r="54" spans="21:23">
      <c r="U54" s="39">
        <f t="shared" ca="1" si="0"/>
        <v>45749</v>
      </c>
      <c r="V54">
        <f t="shared" ca="1" si="3"/>
        <v>4</v>
      </c>
      <c r="W54" s="39" t="str">
        <f t="shared" ca="1" si="9"/>
        <v/>
      </c>
    </row>
    <row r="55" spans="21:23">
      <c r="U55" s="39">
        <f t="shared" ca="1" si="0"/>
        <v>45750</v>
      </c>
      <c r="V55">
        <f t="shared" ca="1" si="3"/>
        <v>5</v>
      </c>
      <c r="W55" s="39" t="str">
        <f t="shared" ca="1" si="9"/>
        <v/>
      </c>
    </row>
    <row r="56" spans="21:23">
      <c r="U56" s="39">
        <f t="shared" ca="1" si="0"/>
        <v>45751</v>
      </c>
      <c r="V56">
        <f t="shared" ca="1" si="3"/>
        <v>6</v>
      </c>
      <c r="W56" s="39" t="str">
        <f t="shared" ca="1" si="9"/>
        <v/>
      </c>
    </row>
    <row r="57" spans="21:23">
      <c r="U57" s="39">
        <f t="shared" ca="1" si="0"/>
        <v>45752</v>
      </c>
      <c r="V57">
        <f t="shared" ca="1" si="3"/>
        <v>7</v>
      </c>
      <c r="W57" s="39" t="str">
        <f t="shared" ca="1" si="9"/>
        <v/>
      </c>
    </row>
    <row r="58" spans="21:23">
      <c r="U58" s="39">
        <f t="shared" ca="1" si="0"/>
        <v>45753</v>
      </c>
      <c r="V58">
        <f t="shared" ca="1" si="3"/>
        <v>1</v>
      </c>
      <c r="W58" s="39" t="str">
        <f t="shared" ca="1" si="9"/>
        <v/>
      </c>
    </row>
    <row r="59" spans="21:23">
      <c r="U59" s="39">
        <f t="shared" ca="1" si="0"/>
        <v>45754</v>
      </c>
      <c r="V59">
        <f t="shared" ca="1" si="3"/>
        <v>2</v>
      </c>
      <c r="W59" s="39" t="str">
        <f t="shared" ca="1" si="9"/>
        <v/>
      </c>
    </row>
    <row r="60" spans="21:23">
      <c r="U60" s="39">
        <f t="shared" ca="1" si="0"/>
        <v>45755</v>
      </c>
      <c r="V60">
        <f t="shared" ca="1" si="3"/>
        <v>3</v>
      </c>
      <c r="W60" s="39" t="str">
        <f t="shared" ca="1" si="9"/>
        <v/>
      </c>
    </row>
    <row r="61" spans="21:23">
      <c r="U61" s="39">
        <f t="shared" ca="1" si="0"/>
        <v>45756</v>
      </c>
      <c r="V61">
        <f t="shared" ca="1" si="3"/>
        <v>4</v>
      </c>
      <c r="W61" s="39" t="str">
        <f t="shared" ca="1" si="9"/>
        <v/>
      </c>
    </row>
    <row r="62" spans="21:23">
      <c r="U62" s="39">
        <f t="shared" ca="1" si="0"/>
        <v>45757</v>
      </c>
      <c r="V62">
        <f t="shared" ca="1" si="3"/>
        <v>5</v>
      </c>
      <c r="W62" s="39" t="str">
        <f t="shared" ca="1" si="9"/>
        <v/>
      </c>
    </row>
    <row r="63" spans="21:23">
      <c r="U63" s="39">
        <f t="shared" ca="1" si="0"/>
        <v>45758</v>
      </c>
      <c r="V63">
        <f t="shared" ca="1" si="3"/>
        <v>6</v>
      </c>
      <c r="W63" s="39" t="str">
        <f t="shared" ca="1" si="9"/>
        <v/>
      </c>
    </row>
    <row r="64" spans="21:23">
      <c r="U64" s="39">
        <f t="shared" ca="1" si="0"/>
        <v>45759</v>
      </c>
      <c r="V64">
        <f t="shared" ca="1" si="3"/>
        <v>7</v>
      </c>
      <c r="W64" s="39" t="str">
        <f t="shared" ca="1" si="9"/>
        <v/>
      </c>
    </row>
    <row r="65" spans="21:23">
      <c r="U65" s="39">
        <f t="shared" ref="U65:U128" ca="1" si="10">+U66-1</f>
        <v>45760</v>
      </c>
      <c r="V65">
        <f t="shared" ca="1" si="3"/>
        <v>1</v>
      </c>
      <c r="W65" s="39" t="str">
        <f t="shared" ref="W65:W128" ca="1" si="11">IFERROR(IF(V65=7,"",IF(V65=1,"",IF(AND(U65&gt;VALUE($F$34),U65&lt;VALUE($F$21)),U65,""))),"")</f>
        <v/>
      </c>
    </row>
    <row r="66" spans="21:23">
      <c r="U66" s="39">
        <f t="shared" ca="1" si="10"/>
        <v>45761</v>
      </c>
      <c r="V66">
        <f t="shared" ref="V66:V129" ca="1" si="12">WEEKDAY(U66)</f>
        <v>2</v>
      </c>
      <c r="W66" s="39" t="str">
        <f t="shared" ca="1" si="11"/>
        <v/>
      </c>
    </row>
    <row r="67" spans="21:23">
      <c r="U67" s="39">
        <f t="shared" ca="1" si="10"/>
        <v>45762</v>
      </c>
      <c r="V67">
        <f t="shared" ca="1" si="12"/>
        <v>3</v>
      </c>
      <c r="W67" s="39" t="str">
        <f t="shared" ca="1" si="11"/>
        <v/>
      </c>
    </row>
    <row r="68" spans="21:23">
      <c r="U68" s="39">
        <f t="shared" ca="1" si="10"/>
        <v>45763</v>
      </c>
      <c r="V68">
        <f t="shared" ca="1" si="12"/>
        <v>4</v>
      </c>
      <c r="W68" s="39" t="str">
        <f t="shared" ca="1" si="11"/>
        <v/>
      </c>
    </row>
    <row r="69" spans="21:23">
      <c r="U69" s="39">
        <f t="shared" ca="1" si="10"/>
        <v>45764</v>
      </c>
      <c r="V69">
        <f t="shared" ca="1" si="12"/>
        <v>5</v>
      </c>
      <c r="W69" s="39" t="str">
        <f t="shared" ca="1" si="11"/>
        <v/>
      </c>
    </row>
    <row r="70" spans="21:23">
      <c r="U70" s="39">
        <f t="shared" ca="1" si="10"/>
        <v>45765</v>
      </c>
      <c r="V70">
        <f t="shared" ca="1" si="12"/>
        <v>6</v>
      </c>
      <c r="W70" s="39" t="str">
        <f t="shared" ca="1" si="11"/>
        <v/>
      </c>
    </row>
    <row r="71" spans="21:23">
      <c r="U71" s="39">
        <f t="shared" ca="1" si="10"/>
        <v>45766</v>
      </c>
      <c r="V71">
        <f t="shared" ca="1" si="12"/>
        <v>7</v>
      </c>
      <c r="W71" s="39" t="str">
        <f t="shared" ca="1" si="11"/>
        <v/>
      </c>
    </row>
    <row r="72" spans="21:23">
      <c r="U72" s="39">
        <f t="shared" ca="1" si="10"/>
        <v>45767</v>
      </c>
      <c r="V72">
        <f t="shared" ca="1" si="12"/>
        <v>1</v>
      </c>
      <c r="W72" s="39" t="str">
        <f t="shared" ca="1" si="11"/>
        <v/>
      </c>
    </row>
    <row r="73" spans="21:23">
      <c r="U73" s="39">
        <f t="shared" ca="1" si="10"/>
        <v>45768</v>
      </c>
      <c r="V73">
        <f t="shared" ca="1" si="12"/>
        <v>2</v>
      </c>
      <c r="W73" s="39" t="str">
        <f t="shared" ca="1" si="11"/>
        <v/>
      </c>
    </row>
    <row r="74" spans="21:23">
      <c r="U74" s="39">
        <f t="shared" ca="1" si="10"/>
        <v>45769</v>
      </c>
      <c r="V74">
        <f t="shared" ca="1" si="12"/>
        <v>3</v>
      </c>
      <c r="W74" s="39" t="str">
        <f t="shared" ca="1" si="11"/>
        <v/>
      </c>
    </row>
    <row r="75" spans="21:23">
      <c r="U75" s="39">
        <f t="shared" ca="1" si="10"/>
        <v>45770</v>
      </c>
      <c r="V75">
        <f t="shared" ca="1" si="12"/>
        <v>4</v>
      </c>
      <c r="W75" s="39" t="str">
        <f t="shared" ca="1" si="11"/>
        <v/>
      </c>
    </row>
    <row r="76" spans="21:23">
      <c r="U76" s="39">
        <f t="shared" ca="1" si="10"/>
        <v>45771</v>
      </c>
      <c r="V76">
        <f t="shared" ca="1" si="12"/>
        <v>5</v>
      </c>
      <c r="W76" s="39" t="str">
        <f t="shared" ca="1" si="11"/>
        <v/>
      </c>
    </row>
    <row r="77" spans="21:23">
      <c r="U77" s="39">
        <f t="shared" ca="1" si="10"/>
        <v>45772</v>
      </c>
      <c r="V77">
        <f t="shared" ca="1" si="12"/>
        <v>6</v>
      </c>
      <c r="W77" s="39" t="str">
        <f t="shared" ca="1" si="11"/>
        <v/>
      </c>
    </row>
    <row r="78" spans="21:23">
      <c r="U78" s="39">
        <f t="shared" ca="1" si="10"/>
        <v>45773</v>
      </c>
      <c r="V78">
        <f t="shared" ca="1" si="12"/>
        <v>7</v>
      </c>
      <c r="W78" s="39" t="str">
        <f t="shared" ca="1" si="11"/>
        <v/>
      </c>
    </row>
    <row r="79" spans="21:23">
      <c r="U79" s="39">
        <f t="shared" ca="1" si="10"/>
        <v>45774</v>
      </c>
      <c r="V79">
        <f t="shared" ca="1" si="12"/>
        <v>1</v>
      </c>
      <c r="W79" s="39" t="str">
        <f t="shared" ca="1" si="11"/>
        <v/>
      </c>
    </row>
    <row r="80" spans="21:23">
      <c r="U80" s="39">
        <f t="shared" ca="1" si="10"/>
        <v>45775</v>
      </c>
      <c r="V80">
        <f t="shared" ca="1" si="12"/>
        <v>2</v>
      </c>
      <c r="W80" s="39" t="str">
        <f t="shared" ca="1" si="11"/>
        <v/>
      </c>
    </row>
    <row r="81" spans="21:23">
      <c r="U81" s="39">
        <f t="shared" ca="1" si="10"/>
        <v>45776</v>
      </c>
      <c r="V81">
        <f t="shared" ca="1" si="12"/>
        <v>3</v>
      </c>
      <c r="W81" s="39" t="str">
        <f t="shared" ca="1" si="11"/>
        <v/>
      </c>
    </row>
    <row r="82" spans="21:23">
      <c r="U82" s="39">
        <f t="shared" ca="1" si="10"/>
        <v>45777</v>
      </c>
      <c r="V82">
        <f t="shared" ca="1" si="12"/>
        <v>4</v>
      </c>
      <c r="W82" s="39" t="str">
        <f t="shared" ca="1" si="11"/>
        <v/>
      </c>
    </row>
    <row r="83" spans="21:23">
      <c r="U83" s="39">
        <f t="shared" ca="1" si="10"/>
        <v>45778</v>
      </c>
      <c r="V83">
        <f t="shared" ca="1" si="12"/>
        <v>5</v>
      </c>
      <c r="W83" s="39" t="str">
        <f t="shared" ca="1" si="11"/>
        <v/>
      </c>
    </row>
    <row r="84" spans="21:23">
      <c r="U84" s="39">
        <f t="shared" ca="1" si="10"/>
        <v>45779</v>
      </c>
      <c r="V84">
        <f t="shared" ca="1" si="12"/>
        <v>6</v>
      </c>
      <c r="W84" s="39" t="str">
        <f t="shared" ca="1" si="11"/>
        <v/>
      </c>
    </row>
    <row r="85" spans="21:23">
      <c r="U85" s="39">
        <f t="shared" ca="1" si="10"/>
        <v>45780</v>
      </c>
      <c r="V85">
        <f t="shared" ca="1" si="12"/>
        <v>7</v>
      </c>
      <c r="W85" s="39" t="str">
        <f t="shared" ca="1" si="11"/>
        <v/>
      </c>
    </row>
    <row r="86" spans="21:23">
      <c r="U86" s="39">
        <f t="shared" ca="1" si="10"/>
        <v>45781</v>
      </c>
      <c r="V86">
        <f t="shared" ca="1" si="12"/>
        <v>1</v>
      </c>
      <c r="W86" s="39" t="str">
        <f t="shared" ca="1" si="11"/>
        <v/>
      </c>
    </row>
    <row r="87" spans="21:23">
      <c r="U87" s="39">
        <f t="shared" ca="1" si="10"/>
        <v>45782</v>
      </c>
      <c r="V87">
        <f t="shared" ca="1" si="12"/>
        <v>2</v>
      </c>
      <c r="W87" s="39" t="str">
        <f t="shared" ca="1" si="11"/>
        <v/>
      </c>
    </row>
    <row r="88" spans="21:23">
      <c r="U88" s="39">
        <f t="shared" ca="1" si="10"/>
        <v>45783</v>
      </c>
      <c r="V88">
        <f t="shared" ca="1" si="12"/>
        <v>3</v>
      </c>
      <c r="W88" s="39" t="str">
        <f t="shared" ca="1" si="11"/>
        <v/>
      </c>
    </row>
    <row r="89" spans="21:23">
      <c r="U89" s="39">
        <f t="shared" ca="1" si="10"/>
        <v>45784</v>
      </c>
      <c r="V89">
        <f t="shared" ca="1" si="12"/>
        <v>4</v>
      </c>
      <c r="W89" s="39" t="str">
        <f t="shared" ca="1" si="11"/>
        <v/>
      </c>
    </row>
    <row r="90" spans="21:23">
      <c r="U90" s="39">
        <f t="shared" ca="1" si="10"/>
        <v>45785</v>
      </c>
      <c r="V90">
        <f t="shared" ca="1" si="12"/>
        <v>5</v>
      </c>
      <c r="W90" s="39" t="str">
        <f t="shared" ca="1" si="11"/>
        <v/>
      </c>
    </row>
    <row r="91" spans="21:23">
      <c r="U91" s="39">
        <f t="shared" ca="1" si="10"/>
        <v>45786</v>
      </c>
      <c r="V91">
        <f t="shared" ca="1" si="12"/>
        <v>6</v>
      </c>
      <c r="W91" s="39" t="str">
        <f t="shared" ca="1" si="11"/>
        <v/>
      </c>
    </row>
    <row r="92" spans="21:23">
      <c r="U92" s="39">
        <f t="shared" ca="1" si="10"/>
        <v>45787</v>
      </c>
      <c r="V92">
        <f t="shared" ca="1" si="12"/>
        <v>7</v>
      </c>
      <c r="W92" s="39" t="str">
        <f t="shared" ca="1" si="11"/>
        <v/>
      </c>
    </row>
    <row r="93" spans="21:23">
      <c r="U93" s="39">
        <f t="shared" ca="1" si="10"/>
        <v>45788</v>
      </c>
      <c r="V93">
        <f t="shared" ca="1" si="12"/>
        <v>1</v>
      </c>
      <c r="W93" s="39" t="str">
        <f t="shared" ca="1" si="11"/>
        <v/>
      </c>
    </row>
    <row r="94" spans="21:23">
      <c r="U94" s="39">
        <f t="shared" ca="1" si="10"/>
        <v>45789</v>
      </c>
      <c r="V94">
        <f t="shared" ca="1" si="12"/>
        <v>2</v>
      </c>
      <c r="W94" s="39" t="str">
        <f t="shared" ca="1" si="11"/>
        <v/>
      </c>
    </row>
    <row r="95" spans="21:23">
      <c r="U95" s="39">
        <f t="shared" ca="1" si="10"/>
        <v>45790</v>
      </c>
      <c r="V95">
        <f t="shared" ca="1" si="12"/>
        <v>3</v>
      </c>
      <c r="W95" s="39" t="str">
        <f t="shared" ca="1" si="11"/>
        <v/>
      </c>
    </row>
    <row r="96" spans="21:23">
      <c r="U96" s="39">
        <f t="shared" ca="1" si="10"/>
        <v>45791</v>
      </c>
      <c r="V96">
        <f t="shared" ca="1" si="12"/>
        <v>4</v>
      </c>
      <c r="W96" s="39" t="str">
        <f t="shared" ca="1" si="11"/>
        <v/>
      </c>
    </row>
    <row r="97" spans="21:23">
      <c r="U97" s="39">
        <f t="shared" ca="1" si="10"/>
        <v>45792</v>
      </c>
      <c r="V97">
        <f t="shared" ca="1" si="12"/>
        <v>5</v>
      </c>
      <c r="W97" s="39" t="str">
        <f t="shared" ca="1" si="11"/>
        <v/>
      </c>
    </row>
    <row r="98" spans="21:23">
      <c r="U98" s="39">
        <f t="shared" ca="1" si="10"/>
        <v>45793</v>
      </c>
      <c r="V98">
        <f t="shared" ca="1" si="12"/>
        <v>6</v>
      </c>
      <c r="W98" s="39" t="str">
        <f t="shared" ca="1" si="11"/>
        <v/>
      </c>
    </row>
    <row r="99" spans="21:23">
      <c r="U99" s="39">
        <f t="shared" ca="1" si="10"/>
        <v>45794</v>
      </c>
      <c r="V99">
        <f t="shared" ca="1" si="12"/>
        <v>7</v>
      </c>
      <c r="W99" s="39" t="str">
        <f t="shared" ca="1" si="11"/>
        <v/>
      </c>
    </row>
    <row r="100" spans="21:23">
      <c r="U100" s="39">
        <f t="shared" ca="1" si="10"/>
        <v>45795</v>
      </c>
      <c r="V100">
        <f t="shared" ca="1" si="12"/>
        <v>1</v>
      </c>
      <c r="W100" s="39" t="str">
        <f t="shared" ca="1" si="11"/>
        <v/>
      </c>
    </row>
    <row r="101" spans="21:23">
      <c r="U101" s="39">
        <f t="shared" ca="1" si="10"/>
        <v>45796</v>
      </c>
      <c r="V101">
        <f t="shared" ca="1" si="12"/>
        <v>2</v>
      </c>
      <c r="W101" s="39" t="str">
        <f t="shared" ca="1" si="11"/>
        <v/>
      </c>
    </row>
    <row r="102" spans="21:23">
      <c r="U102" s="39">
        <f t="shared" ca="1" si="10"/>
        <v>45797</v>
      </c>
      <c r="V102">
        <f t="shared" ca="1" si="12"/>
        <v>3</v>
      </c>
      <c r="W102" s="39" t="str">
        <f t="shared" ca="1" si="11"/>
        <v/>
      </c>
    </row>
    <row r="103" spans="21:23">
      <c r="U103" s="39">
        <f t="shared" ca="1" si="10"/>
        <v>45798</v>
      </c>
      <c r="V103">
        <f t="shared" ca="1" si="12"/>
        <v>4</v>
      </c>
      <c r="W103" s="39" t="str">
        <f t="shared" ca="1" si="11"/>
        <v/>
      </c>
    </row>
    <row r="104" spans="21:23">
      <c r="U104" s="39">
        <f t="shared" ca="1" si="10"/>
        <v>45799</v>
      </c>
      <c r="V104">
        <f t="shared" ca="1" si="12"/>
        <v>5</v>
      </c>
      <c r="W104" s="39" t="str">
        <f t="shared" ca="1" si="11"/>
        <v/>
      </c>
    </row>
    <row r="105" spans="21:23">
      <c r="U105" s="39">
        <f t="shared" ca="1" si="10"/>
        <v>45800</v>
      </c>
      <c r="V105">
        <f t="shared" ca="1" si="12"/>
        <v>6</v>
      </c>
      <c r="W105" s="39" t="str">
        <f t="shared" ca="1" si="11"/>
        <v/>
      </c>
    </row>
    <row r="106" spans="21:23">
      <c r="U106" s="39">
        <f t="shared" ca="1" si="10"/>
        <v>45801</v>
      </c>
      <c r="V106">
        <f t="shared" ca="1" si="12"/>
        <v>7</v>
      </c>
      <c r="W106" s="39" t="str">
        <f t="shared" ca="1" si="11"/>
        <v/>
      </c>
    </row>
    <row r="107" spans="21:23">
      <c r="U107" s="39">
        <f t="shared" ca="1" si="10"/>
        <v>45802</v>
      </c>
      <c r="V107">
        <f t="shared" ca="1" si="12"/>
        <v>1</v>
      </c>
      <c r="W107" s="39" t="str">
        <f t="shared" ca="1" si="11"/>
        <v/>
      </c>
    </row>
    <row r="108" spans="21:23">
      <c r="U108" s="39">
        <f t="shared" ca="1" si="10"/>
        <v>45803</v>
      </c>
      <c r="V108">
        <f t="shared" ca="1" si="12"/>
        <v>2</v>
      </c>
      <c r="W108" s="39" t="str">
        <f t="shared" ca="1" si="11"/>
        <v/>
      </c>
    </row>
    <row r="109" spans="21:23">
      <c r="U109" s="39">
        <f t="shared" ca="1" si="10"/>
        <v>45804</v>
      </c>
      <c r="V109">
        <f t="shared" ca="1" si="12"/>
        <v>3</v>
      </c>
      <c r="W109" s="39" t="str">
        <f t="shared" ca="1" si="11"/>
        <v/>
      </c>
    </row>
    <row r="110" spans="21:23">
      <c r="U110" s="39">
        <f t="shared" ca="1" si="10"/>
        <v>45805</v>
      </c>
      <c r="V110">
        <f t="shared" ca="1" si="12"/>
        <v>4</v>
      </c>
      <c r="W110" s="39" t="str">
        <f t="shared" ca="1" si="11"/>
        <v/>
      </c>
    </row>
    <row r="111" spans="21:23">
      <c r="U111" s="39">
        <f t="shared" ca="1" si="10"/>
        <v>45806</v>
      </c>
      <c r="V111">
        <f t="shared" ca="1" si="12"/>
        <v>5</v>
      </c>
      <c r="W111" s="39" t="str">
        <f t="shared" ca="1" si="11"/>
        <v/>
      </c>
    </row>
    <row r="112" spans="21:23">
      <c r="U112" s="39">
        <f t="shared" ca="1" si="10"/>
        <v>45807</v>
      </c>
      <c r="V112">
        <f t="shared" ca="1" si="12"/>
        <v>6</v>
      </c>
      <c r="W112" s="39" t="str">
        <f t="shared" ca="1" si="11"/>
        <v/>
      </c>
    </row>
    <row r="113" spans="21:23">
      <c r="U113" s="39">
        <f t="shared" ca="1" si="10"/>
        <v>45808</v>
      </c>
      <c r="V113">
        <f t="shared" ca="1" si="12"/>
        <v>7</v>
      </c>
      <c r="W113" s="39" t="str">
        <f t="shared" ca="1" si="11"/>
        <v/>
      </c>
    </row>
    <row r="114" spans="21:23">
      <c r="U114" s="39">
        <f t="shared" ca="1" si="10"/>
        <v>45809</v>
      </c>
      <c r="V114">
        <f t="shared" ca="1" si="12"/>
        <v>1</v>
      </c>
      <c r="W114" s="39" t="str">
        <f t="shared" ca="1" si="11"/>
        <v/>
      </c>
    </row>
    <row r="115" spans="21:23">
      <c r="U115" s="39">
        <f t="shared" ca="1" si="10"/>
        <v>45810</v>
      </c>
      <c r="V115">
        <f t="shared" ca="1" si="12"/>
        <v>2</v>
      </c>
      <c r="W115" s="39" t="str">
        <f t="shared" ca="1" si="11"/>
        <v/>
      </c>
    </row>
    <row r="116" spans="21:23">
      <c r="U116" s="39">
        <f t="shared" ca="1" si="10"/>
        <v>45811</v>
      </c>
      <c r="V116">
        <f t="shared" ca="1" si="12"/>
        <v>3</v>
      </c>
      <c r="W116" s="39" t="str">
        <f t="shared" ca="1" si="11"/>
        <v/>
      </c>
    </row>
    <row r="117" spans="21:23">
      <c r="U117" s="39">
        <f t="shared" ca="1" si="10"/>
        <v>45812</v>
      </c>
      <c r="V117">
        <f t="shared" ca="1" si="12"/>
        <v>4</v>
      </c>
      <c r="W117" s="39" t="str">
        <f t="shared" ca="1" si="11"/>
        <v/>
      </c>
    </row>
    <row r="118" spans="21:23">
      <c r="U118" s="39">
        <f t="shared" ca="1" si="10"/>
        <v>45813</v>
      </c>
      <c r="V118">
        <f t="shared" ca="1" si="12"/>
        <v>5</v>
      </c>
      <c r="W118" s="39" t="str">
        <f t="shared" ca="1" si="11"/>
        <v/>
      </c>
    </row>
    <row r="119" spans="21:23">
      <c r="U119" s="39">
        <f t="shared" ca="1" si="10"/>
        <v>45814</v>
      </c>
      <c r="V119">
        <f t="shared" ca="1" si="12"/>
        <v>6</v>
      </c>
      <c r="W119" s="39" t="str">
        <f t="shared" ca="1" si="11"/>
        <v/>
      </c>
    </row>
    <row r="120" spans="21:23">
      <c r="U120" s="39">
        <f t="shared" ca="1" si="10"/>
        <v>45815</v>
      </c>
      <c r="V120">
        <f t="shared" ca="1" si="12"/>
        <v>7</v>
      </c>
      <c r="W120" s="39" t="str">
        <f t="shared" ca="1" si="11"/>
        <v/>
      </c>
    </row>
    <row r="121" spans="21:23">
      <c r="U121" s="39">
        <f t="shared" ca="1" si="10"/>
        <v>45816</v>
      </c>
      <c r="V121">
        <f t="shared" ca="1" si="12"/>
        <v>1</v>
      </c>
      <c r="W121" s="39" t="str">
        <f t="shared" ca="1" si="11"/>
        <v/>
      </c>
    </row>
    <row r="122" spans="21:23">
      <c r="U122" s="39">
        <f t="shared" ca="1" si="10"/>
        <v>45817</v>
      </c>
      <c r="V122">
        <f t="shared" ca="1" si="12"/>
        <v>2</v>
      </c>
      <c r="W122" s="39" t="str">
        <f t="shared" ca="1" si="11"/>
        <v/>
      </c>
    </row>
    <row r="123" spans="21:23">
      <c r="U123" s="39">
        <f t="shared" ca="1" si="10"/>
        <v>45818</v>
      </c>
      <c r="V123">
        <f t="shared" ca="1" si="12"/>
        <v>3</v>
      </c>
      <c r="W123" s="39" t="str">
        <f t="shared" ca="1" si="11"/>
        <v/>
      </c>
    </row>
    <row r="124" spans="21:23">
      <c r="U124" s="39">
        <f t="shared" ca="1" si="10"/>
        <v>45819</v>
      </c>
      <c r="V124">
        <f t="shared" ca="1" si="12"/>
        <v>4</v>
      </c>
      <c r="W124" s="39" t="str">
        <f t="shared" ca="1" si="11"/>
        <v/>
      </c>
    </row>
    <row r="125" spans="21:23">
      <c r="U125" s="39">
        <f t="shared" ca="1" si="10"/>
        <v>45820</v>
      </c>
      <c r="V125">
        <f t="shared" ca="1" si="12"/>
        <v>5</v>
      </c>
      <c r="W125" s="39" t="str">
        <f t="shared" ca="1" si="11"/>
        <v/>
      </c>
    </row>
    <row r="126" spans="21:23">
      <c r="U126" s="39">
        <f t="shared" ca="1" si="10"/>
        <v>45821</v>
      </c>
      <c r="V126">
        <f t="shared" ca="1" si="12"/>
        <v>6</v>
      </c>
      <c r="W126" s="39" t="str">
        <f t="shared" ca="1" si="11"/>
        <v/>
      </c>
    </row>
    <row r="127" spans="21:23">
      <c r="U127" s="39">
        <f t="shared" ca="1" si="10"/>
        <v>45822</v>
      </c>
      <c r="V127">
        <f t="shared" ca="1" si="12"/>
        <v>7</v>
      </c>
      <c r="W127" s="39" t="str">
        <f t="shared" ca="1" si="11"/>
        <v/>
      </c>
    </row>
    <row r="128" spans="21:23">
      <c r="U128" s="39">
        <f t="shared" ca="1" si="10"/>
        <v>45823</v>
      </c>
      <c r="V128">
        <f t="shared" ca="1" si="12"/>
        <v>1</v>
      </c>
      <c r="W128" s="39" t="str">
        <f t="shared" ca="1" si="11"/>
        <v/>
      </c>
    </row>
    <row r="129" spans="21:23">
      <c r="U129" s="39">
        <f t="shared" ref="U129:U192" ca="1" si="13">+U130-1</f>
        <v>45824</v>
      </c>
      <c r="V129">
        <f t="shared" ca="1" si="12"/>
        <v>2</v>
      </c>
      <c r="W129" s="39" t="str">
        <f t="shared" ref="W129:W192" ca="1" si="14">IFERROR(IF(V129=7,"",IF(V129=1,"",IF(AND(U129&gt;VALUE($F$34),U129&lt;VALUE($F$21)),U129,""))),"")</f>
        <v/>
      </c>
    </row>
    <row r="130" spans="21:23">
      <c r="U130" s="39">
        <f t="shared" ca="1" si="13"/>
        <v>45825</v>
      </c>
      <c r="V130">
        <f t="shared" ref="V130:V193" ca="1" si="15">WEEKDAY(U130)</f>
        <v>3</v>
      </c>
      <c r="W130" s="39" t="str">
        <f t="shared" ca="1" si="14"/>
        <v/>
      </c>
    </row>
    <row r="131" spans="21:23">
      <c r="U131" s="39">
        <f t="shared" ca="1" si="13"/>
        <v>45826</v>
      </c>
      <c r="V131">
        <f t="shared" ca="1" si="15"/>
        <v>4</v>
      </c>
      <c r="W131" s="39" t="str">
        <f t="shared" ca="1" si="14"/>
        <v/>
      </c>
    </row>
    <row r="132" spans="21:23">
      <c r="U132" s="39">
        <f t="shared" ca="1" si="13"/>
        <v>45827</v>
      </c>
      <c r="V132">
        <f t="shared" ca="1" si="15"/>
        <v>5</v>
      </c>
      <c r="W132" s="39" t="str">
        <f t="shared" ca="1" si="14"/>
        <v/>
      </c>
    </row>
    <row r="133" spans="21:23">
      <c r="U133" s="39">
        <f t="shared" ca="1" si="13"/>
        <v>45828</v>
      </c>
      <c r="V133">
        <f t="shared" ca="1" si="15"/>
        <v>6</v>
      </c>
      <c r="W133" s="39" t="str">
        <f t="shared" ca="1" si="14"/>
        <v/>
      </c>
    </row>
    <row r="134" spans="21:23">
      <c r="U134" s="39">
        <f t="shared" ca="1" si="13"/>
        <v>45829</v>
      </c>
      <c r="V134">
        <f t="shared" ca="1" si="15"/>
        <v>7</v>
      </c>
      <c r="W134" s="39" t="str">
        <f t="shared" ca="1" si="14"/>
        <v/>
      </c>
    </row>
    <row r="135" spans="21:23">
      <c r="U135" s="39">
        <f t="shared" ca="1" si="13"/>
        <v>45830</v>
      </c>
      <c r="V135">
        <f t="shared" ca="1" si="15"/>
        <v>1</v>
      </c>
      <c r="W135" s="39" t="str">
        <f t="shared" ca="1" si="14"/>
        <v/>
      </c>
    </row>
    <row r="136" spans="21:23">
      <c r="U136" s="39">
        <f t="shared" ca="1" si="13"/>
        <v>45831</v>
      </c>
      <c r="V136">
        <f t="shared" ca="1" si="15"/>
        <v>2</v>
      </c>
      <c r="W136" s="39" t="str">
        <f t="shared" ca="1" si="14"/>
        <v/>
      </c>
    </row>
    <row r="137" spans="21:23">
      <c r="U137" s="39">
        <f t="shared" ca="1" si="13"/>
        <v>45832</v>
      </c>
      <c r="V137">
        <f t="shared" ca="1" si="15"/>
        <v>3</v>
      </c>
      <c r="W137" s="39" t="str">
        <f t="shared" ca="1" si="14"/>
        <v/>
      </c>
    </row>
    <row r="138" spans="21:23">
      <c r="U138" s="39">
        <f t="shared" ca="1" si="13"/>
        <v>45833</v>
      </c>
      <c r="V138">
        <f t="shared" ca="1" si="15"/>
        <v>4</v>
      </c>
      <c r="W138" s="39" t="str">
        <f t="shared" ca="1" si="14"/>
        <v/>
      </c>
    </row>
    <row r="139" spans="21:23">
      <c r="U139" s="39">
        <f t="shared" ca="1" si="13"/>
        <v>45834</v>
      </c>
      <c r="V139">
        <f t="shared" ca="1" si="15"/>
        <v>5</v>
      </c>
      <c r="W139" s="39" t="str">
        <f t="shared" ca="1" si="14"/>
        <v/>
      </c>
    </row>
    <row r="140" spans="21:23">
      <c r="U140" s="39">
        <f t="shared" ca="1" si="13"/>
        <v>45835</v>
      </c>
      <c r="V140">
        <f t="shared" ca="1" si="15"/>
        <v>6</v>
      </c>
      <c r="W140" s="39" t="str">
        <f t="shared" ca="1" si="14"/>
        <v/>
      </c>
    </row>
    <row r="141" spans="21:23">
      <c r="U141" s="39">
        <f t="shared" ca="1" si="13"/>
        <v>45836</v>
      </c>
      <c r="V141">
        <f t="shared" ca="1" si="15"/>
        <v>7</v>
      </c>
      <c r="W141" s="39" t="str">
        <f t="shared" ca="1" si="14"/>
        <v/>
      </c>
    </row>
    <row r="142" spans="21:23">
      <c r="U142" s="39">
        <f t="shared" ca="1" si="13"/>
        <v>45837</v>
      </c>
      <c r="V142">
        <f t="shared" ca="1" si="15"/>
        <v>1</v>
      </c>
      <c r="W142" s="39" t="str">
        <f t="shared" ca="1" si="14"/>
        <v/>
      </c>
    </row>
    <row r="143" spans="21:23">
      <c r="U143" s="39">
        <f t="shared" ca="1" si="13"/>
        <v>45838</v>
      </c>
      <c r="V143">
        <f t="shared" ca="1" si="15"/>
        <v>2</v>
      </c>
      <c r="W143" s="39" t="str">
        <f t="shared" ca="1" si="14"/>
        <v/>
      </c>
    </row>
    <row r="144" spans="21:23">
      <c r="U144" s="39">
        <f t="shared" ca="1" si="13"/>
        <v>45839</v>
      </c>
      <c r="V144">
        <f t="shared" ca="1" si="15"/>
        <v>3</v>
      </c>
      <c r="W144" s="39" t="str">
        <f t="shared" ca="1" si="14"/>
        <v/>
      </c>
    </row>
    <row r="145" spans="21:23">
      <c r="U145" s="39">
        <f t="shared" ca="1" si="13"/>
        <v>45840</v>
      </c>
      <c r="V145">
        <f t="shared" ca="1" si="15"/>
        <v>4</v>
      </c>
      <c r="W145" s="39" t="str">
        <f t="shared" ca="1" si="14"/>
        <v/>
      </c>
    </row>
    <row r="146" spans="21:23">
      <c r="U146" s="39">
        <f t="shared" ca="1" si="13"/>
        <v>45841</v>
      </c>
      <c r="V146">
        <f t="shared" ca="1" si="15"/>
        <v>5</v>
      </c>
      <c r="W146" s="39" t="str">
        <f t="shared" ca="1" si="14"/>
        <v/>
      </c>
    </row>
    <row r="147" spans="21:23">
      <c r="U147" s="39">
        <f t="shared" ca="1" si="13"/>
        <v>45842</v>
      </c>
      <c r="V147">
        <f t="shared" ca="1" si="15"/>
        <v>6</v>
      </c>
      <c r="W147" s="39" t="str">
        <f t="shared" ca="1" si="14"/>
        <v/>
      </c>
    </row>
    <row r="148" spans="21:23">
      <c r="U148" s="39">
        <f t="shared" ca="1" si="13"/>
        <v>45843</v>
      </c>
      <c r="V148">
        <f t="shared" ca="1" si="15"/>
        <v>7</v>
      </c>
      <c r="W148" s="39" t="str">
        <f t="shared" ca="1" si="14"/>
        <v/>
      </c>
    </row>
    <row r="149" spans="21:23">
      <c r="U149" s="39">
        <f t="shared" ca="1" si="13"/>
        <v>45844</v>
      </c>
      <c r="V149">
        <f t="shared" ca="1" si="15"/>
        <v>1</v>
      </c>
      <c r="W149" s="39" t="str">
        <f t="shared" ca="1" si="14"/>
        <v/>
      </c>
    </row>
    <row r="150" spans="21:23">
      <c r="U150" s="39">
        <f t="shared" ca="1" si="13"/>
        <v>45845</v>
      </c>
      <c r="V150">
        <f t="shared" ca="1" si="15"/>
        <v>2</v>
      </c>
      <c r="W150" s="39" t="str">
        <f t="shared" ca="1" si="14"/>
        <v/>
      </c>
    </row>
    <row r="151" spans="21:23">
      <c r="U151" s="39">
        <f t="shared" ca="1" si="13"/>
        <v>45846</v>
      </c>
      <c r="V151">
        <f t="shared" ca="1" si="15"/>
        <v>3</v>
      </c>
      <c r="W151" s="39" t="str">
        <f t="shared" ca="1" si="14"/>
        <v/>
      </c>
    </row>
    <row r="152" spans="21:23">
      <c r="U152" s="39">
        <f t="shared" ca="1" si="13"/>
        <v>45847</v>
      </c>
      <c r="V152">
        <f t="shared" ca="1" si="15"/>
        <v>4</v>
      </c>
      <c r="W152" s="39" t="str">
        <f t="shared" ca="1" si="14"/>
        <v/>
      </c>
    </row>
    <row r="153" spans="21:23">
      <c r="U153" s="39">
        <f t="shared" ca="1" si="13"/>
        <v>45848</v>
      </c>
      <c r="V153">
        <f t="shared" ca="1" si="15"/>
        <v>5</v>
      </c>
      <c r="W153" s="39" t="str">
        <f t="shared" ca="1" si="14"/>
        <v/>
      </c>
    </row>
    <row r="154" spans="21:23">
      <c r="U154" s="39">
        <f t="shared" ca="1" si="13"/>
        <v>45849</v>
      </c>
      <c r="V154">
        <f t="shared" ca="1" si="15"/>
        <v>6</v>
      </c>
      <c r="W154" s="39" t="str">
        <f t="shared" ca="1" si="14"/>
        <v/>
      </c>
    </row>
    <row r="155" spans="21:23">
      <c r="U155" s="39">
        <f t="shared" ca="1" si="13"/>
        <v>45850</v>
      </c>
      <c r="V155">
        <f t="shared" ca="1" si="15"/>
        <v>7</v>
      </c>
      <c r="W155" s="39" t="str">
        <f t="shared" ca="1" si="14"/>
        <v/>
      </c>
    </row>
    <row r="156" spans="21:23">
      <c r="U156" s="39">
        <f t="shared" ca="1" si="13"/>
        <v>45851</v>
      </c>
      <c r="V156">
        <f t="shared" ca="1" si="15"/>
        <v>1</v>
      </c>
      <c r="W156" s="39" t="str">
        <f t="shared" ca="1" si="14"/>
        <v/>
      </c>
    </row>
    <row r="157" spans="21:23">
      <c r="U157" s="39">
        <f t="shared" ca="1" si="13"/>
        <v>45852</v>
      </c>
      <c r="V157">
        <f t="shared" ca="1" si="15"/>
        <v>2</v>
      </c>
      <c r="W157" s="39" t="str">
        <f t="shared" ca="1" si="14"/>
        <v/>
      </c>
    </row>
    <row r="158" spans="21:23">
      <c r="U158" s="39">
        <f t="shared" ca="1" si="13"/>
        <v>45853</v>
      </c>
      <c r="V158">
        <f t="shared" ca="1" si="15"/>
        <v>3</v>
      </c>
      <c r="W158" s="39" t="str">
        <f t="shared" ca="1" si="14"/>
        <v/>
      </c>
    </row>
    <row r="159" spans="21:23">
      <c r="U159" s="39">
        <f t="shared" ca="1" si="13"/>
        <v>45854</v>
      </c>
      <c r="V159">
        <f t="shared" ca="1" si="15"/>
        <v>4</v>
      </c>
      <c r="W159" s="39" t="str">
        <f t="shared" ca="1" si="14"/>
        <v/>
      </c>
    </row>
    <row r="160" spans="21:23">
      <c r="U160" s="39">
        <f t="shared" ca="1" si="13"/>
        <v>45855</v>
      </c>
      <c r="V160">
        <f t="shared" ca="1" si="15"/>
        <v>5</v>
      </c>
      <c r="W160" s="39" t="str">
        <f t="shared" ca="1" si="14"/>
        <v/>
      </c>
    </row>
    <row r="161" spans="21:23">
      <c r="U161" s="39">
        <f t="shared" ca="1" si="13"/>
        <v>45856</v>
      </c>
      <c r="V161">
        <f t="shared" ca="1" si="15"/>
        <v>6</v>
      </c>
      <c r="W161" s="39" t="str">
        <f t="shared" ca="1" si="14"/>
        <v/>
      </c>
    </row>
    <row r="162" spans="21:23">
      <c r="U162" s="39">
        <f t="shared" ca="1" si="13"/>
        <v>45857</v>
      </c>
      <c r="V162">
        <f t="shared" ca="1" si="15"/>
        <v>7</v>
      </c>
      <c r="W162" s="39" t="str">
        <f t="shared" ca="1" si="14"/>
        <v/>
      </c>
    </row>
    <row r="163" spans="21:23">
      <c r="U163" s="39">
        <f t="shared" ca="1" si="13"/>
        <v>45858</v>
      </c>
      <c r="V163">
        <f t="shared" ca="1" si="15"/>
        <v>1</v>
      </c>
      <c r="W163" s="39" t="str">
        <f t="shared" ca="1" si="14"/>
        <v/>
      </c>
    </row>
    <row r="164" spans="21:23">
      <c r="U164" s="39">
        <f t="shared" ca="1" si="13"/>
        <v>45859</v>
      </c>
      <c r="V164">
        <f t="shared" ca="1" si="15"/>
        <v>2</v>
      </c>
      <c r="W164" s="39" t="str">
        <f t="shared" ca="1" si="14"/>
        <v/>
      </c>
    </row>
    <row r="165" spans="21:23">
      <c r="U165" s="39">
        <f t="shared" ca="1" si="13"/>
        <v>45860</v>
      </c>
      <c r="V165">
        <f t="shared" ca="1" si="15"/>
        <v>3</v>
      </c>
      <c r="W165" s="39" t="str">
        <f t="shared" ca="1" si="14"/>
        <v/>
      </c>
    </row>
    <row r="166" spans="21:23">
      <c r="U166" s="39">
        <f t="shared" ca="1" si="13"/>
        <v>45861</v>
      </c>
      <c r="V166">
        <f t="shared" ca="1" si="15"/>
        <v>4</v>
      </c>
      <c r="W166" s="39" t="str">
        <f t="shared" ca="1" si="14"/>
        <v/>
      </c>
    </row>
    <row r="167" spans="21:23">
      <c r="U167" s="39">
        <f t="shared" ca="1" si="13"/>
        <v>45862</v>
      </c>
      <c r="V167">
        <f t="shared" ca="1" si="15"/>
        <v>5</v>
      </c>
      <c r="W167" s="39" t="str">
        <f t="shared" ca="1" si="14"/>
        <v/>
      </c>
    </row>
    <row r="168" spans="21:23">
      <c r="U168" s="39">
        <f t="shared" ca="1" si="13"/>
        <v>45863</v>
      </c>
      <c r="V168">
        <f t="shared" ca="1" si="15"/>
        <v>6</v>
      </c>
      <c r="W168" s="39" t="str">
        <f t="shared" ca="1" si="14"/>
        <v/>
      </c>
    </row>
    <row r="169" spans="21:23">
      <c r="U169" s="39">
        <f t="shared" ca="1" si="13"/>
        <v>45864</v>
      </c>
      <c r="V169">
        <f t="shared" ca="1" si="15"/>
        <v>7</v>
      </c>
      <c r="W169" s="39" t="str">
        <f t="shared" ca="1" si="14"/>
        <v/>
      </c>
    </row>
    <row r="170" spans="21:23">
      <c r="U170" s="39">
        <f t="shared" ca="1" si="13"/>
        <v>45865</v>
      </c>
      <c r="V170">
        <f t="shared" ca="1" si="15"/>
        <v>1</v>
      </c>
      <c r="W170" s="39" t="str">
        <f t="shared" ca="1" si="14"/>
        <v/>
      </c>
    </row>
    <row r="171" spans="21:23">
      <c r="U171" s="39">
        <f t="shared" ca="1" si="13"/>
        <v>45866</v>
      </c>
      <c r="V171">
        <f t="shared" ca="1" si="15"/>
        <v>2</v>
      </c>
      <c r="W171" s="39" t="str">
        <f t="shared" ca="1" si="14"/>
        <v/>
      </c>
    </row>
    <row r="172" spans="21:23">
      <c r="U172" s="39">
        <f t="shared" ca="1" si="13"/>
        <v>45867</v>
      </c>
      <c r="V172">
        <f t="shared" ca="1" si="15"/>
        <v>3</v>
      </c>
      <c r="W172" s="39" t="str">
        <f t="shared" ca="1" si="14"/>
        <v/>
      </c>
    </row>
    <row r="173" spans="21:23">
      <c r="U173" s="39">
        <f t="shared" ca="1" si="13"/>
        <v>45868</v>
      </c>
      <c r="V173">
        <f t="shared" ca="1" si="15"/>
        <v>4</v>
      </c>
      <c r="W173" s="39" t="str">
        <f t="shared" ca="1" si="14"/>
        <v/>
      </c>
    </row>
    <row r="174" spans="21:23">
      <c r="U174" s="39">
        <f t="shared" ca="1" si="13"/>
        <v>45869</v>
      </c>
      <c r="V174">
        <f t="shared" ca="1" si="15"/>
        <v>5</v>
      </c>
      <c r="W174" s="39" t="str">
        <f t="shared" ca="1" si="14"/>
        <v/>
      </c>
    </row>
    <row r="175" spans="21:23">
      <c r="U175" s="39">
        <f t="shared" ca="1" si="13"/>
        <v>45870</v>
      </c>
      <c r="V175">
        <f t="shared" ca="1" si="15"/>
        <v>6</v>
      </c>
      <c r="W175" s="39" t="str">
        <f t="shared" ca="1" si="14"/>
        <v/>
      </c>
    </row>
    <row r="176" spans="21:23">
      <c r="U176" s="39">
        <f t="shared" ca="1" si="13"/>
        <v>45871</v>
      </c>
      <c r="V176">
        <f t="shared" ca="1" si="15"/>
        <v>7</v>
      </c>
      <c r="W176" s="39" t="str">
        <f t="shared" ca="1" si="14"/>
        <v/>
      </c>
    </row>
    <row r="177" spans="21:23">
      <c r="U177" s="39">
        <f t="shared" ca="1" si="13"/>
        <v>45872</v>
      </c>
      <c r="V177">
        <f t="shared" ca="1" si="15"/>
        <v>1</v>
      </c>
      <c r="W177" s="39" t="str">
        <f t="shared" ca="1" si="14"/>
        <v/>
      </c>
    </row>
    <row r="178" spans="21:23">
      <c r="U178" s="39">
        <f t="shared" ca="1" si="13"/>
        <v>45873</v>
      </c>
      <c r="V178">
        <f t="shared" ca="1" si="15"/>
        <v>2</v>
      </c>
      <c r="W178" s="39" t="str">
        <f t="shared" ca="1" si="14"/>
        <v/>
      </c>
    </row>
    <row r="179" spans="21:23">
      <c r="U179" s="39">
        <f t="shared" ca="1" si="13"/>
        <v>45874</v>
      </c>
      <c r="V179">
        <f t="shared" ca="1" si="15"/>
        <v>3</v>
      </c>
      <c r="W179" s="39" t="str">
        <f t="shared" ca="1" si="14"/>
        <v/>
      </c>
    </row>
    <row r="180" spans="21:23">
      <c r="U180" s="39">
        <f t="shared" ca="1" si="13"/>
        <v>45875</v>
      </c>
      <c r="V180">
        <f t="shared" ca="1" si="15"/>
        <v>4</v>
      </c>
      <c r="W180" s="39" t="str">
        <f t="shared" ca="1" si="14"/>
        <v/>
      </c>
    </row>
    <row r="181" spans="21:23">
      <c r="U181" s="39">
        <f t="shared" ca="1" si="13"/>
        <v>45876</v>
      </c>
      <c r="V181">
        <f t="shared" ca="1" si="15"/>
        <v>5</v>
      </c>
      <c r="W181" s="39" t="str">
        <f t="shared" ca="1" si="14"/>
        <v/>
      </c>
    </row>
    <row r="182" spans="21:23">
      <c r="U182" s="39">
        <f t="shared" ca="1" si="13"/>
        <v>45877</v>
      </c>
      <c r="V182">
        <f t="shared" ca="1" si="15"/>
        <v>6</v>
      </c>
      <c r="W182" s="39" t="str">
        <f t="shared" ca="1" si="14"/>
        <v/>
      </c>
    </row>
    <row r="183" spans="21:23">
      <c r="U183" s="39">
        <f t="shared" ca="1" si="13"/>
        <v>45878</v>
      </c>
      <c r="V183">
        <f t="shared" ca="1" si="15"/>
        <v>7</v>
      </c>
      <c r="W183" s="39" t="str">
        <f t="shared" ca="1" si="14"/>
        <v/>
      </c>
    </row>
    <row r="184" spans="21:23">
      <c r="U184" s="39">
        <f t="shared" ca="1" si="13"/>
        <v>45879</v>
      </c>
      <c r="V184">
        <f t="shared" ca="1" si="15"/>
        <v>1</v>
      </c>
      <c r="W184" s="39" t="str">
        <f t="shared" ca="1" si="14"/>
        <v/>
      </c>
    </row>
    <row r="185" spans="21:23">
      <c r="U185" s="39">
        <f t="shared" ca="1" si="13"/>
        <v>45880</v>
      </c>
      <c r="V185">
        <f t="shared" ca="1" si="15"/>
        <v>2</v>
      </c>
      <c r="W185" s="39" t="str">
        <f t="shared" ca="1" si="14"/>
        <v/>
      </c>
    </row>
    <row r="186" spans="21:23">
      <c r="U186" s="39">
        <f t="shared" ca="1" si="13"/>
        <v>45881</v>
      </c>
      <c r="V186">
        <f t="shared" ca="1" si="15"/>
        <v>3</v>
      </c>
      <c r="W186" s="39" t="str">
        <f t="shared" ca="1" si="14"/>
        <v/>
      </c>
    </row>
    <row r="187" spans="21:23">
      <c r="U187" s="39">
        <f t="shared" ca="1" si="13"/>
        <v>45882</v>
      </c>
      <c r="V187">
        <f t="shared" ca="1" si="15"/>
        <v>4</v>
      </c>
      <c r="W187" s="39" t="str">
        <f t="shared" ca="1" si="14"/>
        <v/>
      </c>
    </row>
    <row r="188" spans="21:23">
      <c r="U188" s="39">
        <f t="shared" ca="1" si="13"/>
        <v>45883</v>
      </c>
      <c r="V188">
        <f t="shared" ca="1" si="15"/>
        <v>5</v>
      </c>
      <c r="W188" s="39" t="str">
        <f t="shared" ca="1" si="14"/>
        <v/>
      </c>
    </row>
    <row r="189" spans="21:23">
      <c r="U189" s="39">
        <f t="shared" ca="1" si="13"/>
        <v>45884</v>
      </c>
      <c r="V189">
        <f t="shared" ca="1" si="15"/>
        <v>6</v>
      </c>
      <c r="W189" s="39" t="str">
        <f t="shared" ca="1" si="14"/>
        <v/>
      </c>
    </row>
    <row r="190" spans="21:23">
      <c r="U190" s="39">
        <f t="shared" ca="1" si="13"/>
        <v>45885</v>
      </c>
      <c r="V190">
        <f t="shared" ca="1" si="15"/>
        <v>7</v>
      </c>
      <c r="W190" s="39" t="str">
        <f t="shared" ca="1" si="14"/>
        <v/>
      </c>
    </row>
    <row r="191" spans="21:23">
      <c r="U191" s="39">
        <f t="shared" ca="1" si="13"/>
        <v>45886</v>
      </c>
      <c r="V191">
        <f t="shared" ca="1" si="15"/>
        <v>1</v>
      </c>
      <c r="W191" s="39" t="str">
        <f t="shared" ca="1" si="14"/>
        <v/>
      </c>
    </row>
    <row r="192" spans="21:23">
      <c r="U192" s="39">
        <f t="shared" ca="1" si="13"/>
        <v>45887</v>
      </c>
      <c r="V192">
        <f t="shared" ca="1" si="15"/>
        <v>2</v>
      </c>
      <c r="W192" s="39" t="str">
        <f t="shared" ca="1" si="14"/>
        <v/>
      </c>
    </row>
    <row r="193" spans="21:23">
      <c r="U193" s="39">
        <f t="shared" ref="U193:U256" ca="1" si="16">+U194-1</f>
        <v>45888</v>
      </c>
      <c r="V193">
        <f t="shared" ca="1" si="15"/>
        <v>3</v>
      </c>
      <c r="W193" s="39" t="str">
        <f t="shared" ref="W193:W256" ca="1" si="17">IFERROR(IF(V193=7,"",IF(V193=1,"",IF(AND(U193&gt;VALUE($F$34),U193&lt;VALUE($F$21)),U193,""))),"")</f>
        <v/>
      </c>
    </row>
    <row r="194" spans="21:23">
      <c r="U194" s="39">
        <f t="shared" ca="1" si="16"/>
        <v>45889</v>
      </c>
      <c r="V194">
        <f t="shared" ref="V194:V257" ca="1" si="18">WEEKDAY(U194)</f>
        <v>4</v>
      </c>
      <c r="W194" s="39" t="str">
        <f t="shared" ca="1" si="17"/>
        <v/>
      </c>
    </row>
    <row r="195" spans="21:23">
      <c r="U195" s="39">
        <f t="shared" ca="1" si="16"/>
        <v>45890</v>
      </c>
      <c r="V195">
        <f t="shared" ca="1" si="18"/>
        <v>5</v>
      </c>
      <c r="W195" s="39" t="str">
        <f t="shared" ca="1" si="17"/>
        <v/>
      </c>
    </row>
    <row r="196" spans="21:23">
      <c r="U196" s="39">
        <f t="shared" ca="1" si="16"/>
        <v>45891</v>
      </c>
      <c r="V196">
        <f t="shared" ca="1" si="18"/>
        <v>6</v>
      </c>
      <c r="W196" s="39" t="str">
        <f t="shared" ca="1" si="17"/>
        <v/>
      </c>
    </row>
    <row r="197" spans="21:23">
      <c r="U197" s="39">
        <f t="shared" ca="1" si="16"/>
        <v>45892</v>
      </c>
      <c r="V197">
        <f t="shared" ca="1" si="18"/>
        <v>7</v>
      </c>
      <c r="W197" s="39" t="str">
        <f t="shared" ca="1" si="17"/>
        <v/>
      </c>
    </row>
    <row r="198" spans="21:23">
      <c r="U198" s="39">
        <f t="shared" ca="1" si="16"/>
        <v>45893</v>
      </c>
      <c r="V198">
        <f t="shared" ca="1" si="18"/>
        <v>1</v>
      </c>
      <c r="W198" s="39" t="str">
        <f t="shared" ca="1" si="17"/>
        <v/>
      </c>
    </row>
    <row r="199" spans="21:23">
      <c r="U199" s="39">
        <f t="shared" ca="1" si="16"/>
        <v>45894</v>
      </c>
      <c r="V199">
        <f t="shared" ca="1" si="18"/>
        <v>2</v>
      </c>
      <c r="W199" s="39" t="str">
        <f t="shared" ca="1" si="17"/>
        <v/>
      </c>
    </row>
    <row r="200" spans="21:23">
      <c r="U200" s="39">
        <f t="shared" ca="1" si="16"/>
        <v>45895</v>
      </c>
      <c r="V200">
        <f t="shared" ca="1" si="18"/>
        <v>3</v>
      </c>
      <c r="W200" s="39" t="str">
        <f t="shared" ca="1" si="17"/>
        <v/>
      </c>
    </row>
    <row r="201" spans="21:23">
      <c r="U201" s="39">
        <f t="shared" ca="1" si="16"/>
        <v>45896</v>
      </c>
      <c r="V201">
        <f t="shared" ca="1" si="18"/>
        <v>4</v>
      </c>
      <c r="W201" s="39" t="str">
        <f t="shared" ca="1" si="17"/>
        <v/>
      </c>
    </row>
    <row r="202" spans="21:23">
      <c r="U202" s="39">
        <f t="shared" ca="1" si="16"/>
        <v>45897</v>
      </c>
      <c r="V202">
        <f t="shared" ca="1" si="18"/>
        <v>5</v>
      </c>
      <c r="W202" s="39" t="str">
        <f t="shared" ca="1" si="17"/>
        <v/>
      </c>
    </row>
    <row r="203" spans="21:23">
      <c r="U203" s="39">
        <f t="shared" ca="1" si="16"/>
        <v>45898</v>
      </c>
      <c r="V203">
        <f t="shared" ca="1" si="18"/>
        <v>6</v>
      </c>
      <c r="W203" s="39" t="str">
        <f t="shared" ca="1" si="17"/>
        <v/>
      </c>
    </row>
    <row r="204" spans="21:23">
      <c r="U204" s="39">
        <f t="shared" ca="1" si="16"/>
        <v>45899</v>
      </c>
      <c r="V204">
        <f t="shared" ca="1" si="18"/>
        <v>7</v>
      </c>
      <c r="W204" s="39" t="str">
        <f t="shared" ca="1" si="17"/>
        <v/>
      </c>
    </row>
    <row r="205" spans="21:23">
      <c r="U205" s="39">
        <f t="shared" ca="1" si="16"/>
        <v>45900</v>
      </c>
      <c r="V205">
        <f t="shared" ca="1" si="18"/>
        <v>1</v>
      </c>
      <c r="W205" s="39" t="str">
        <f t="shared" ca="1" si="17"/>
        <v/>
      </c>
    </row>
    <row r="206" spans="21:23">
      <c r="U206" s="39">
        <f t="shared" ca="1" si="16"/>
        <v>45901</v>
      </c>
      <c r="V206">
        <f t="shared" ca="1" si="18"/>
        <v>2</v>
      </c>
      <c r="W206" s="39" t="str">
        <f t="shared" ca="1" si="17"/>
        <v/>
      </c>
    </row>
    <row r="207" spans="21:23">
      <c r="U207" s="39">
        <f t="shared" ca="1" si="16"/>
        <v>45902</v>
      </c>
      <c r="V207">
        <f t="shared" ca="1" si="18"/>
        <v>3</v>
      </c>
      <c r="W207" s="39" t="str">
        <f t="shared" ca="1" si="17"/>
        <v/>
      </c>
    </row>
    <row r="208" spans="21:23">
      <c r="U208" s="39">
        <f t="shared" ca="1" si="16"/>
        <v>45903</v>
      </c>
      <c r="V208">
        <f t="shared" ca="1" si="18"/>
        <v>4</v>
      </c>
      <c r="W208" s="39" t="str">
        <f t="shared" ca="1" si="17"/>
        <v/>
      </c>
    </row>
    <row r="209" spans="21:23">
      <c r="U209" s="39">
        <f t="shared" ca="1" si="16"/>
        <v>45904</v>
      </c>
      <c r="V209">
        <f t="shared" ca="1" si="18"/>
        <v>5</v>
      </c>
      <c r="W209" s="39" t="str">
        <f t="shared" ca="1" si="17"/>
        <v/>
      </c>
    </row>
    <row r="210" spans="21:23">
      <c r="U210" s="39">
        <f t="shared" ca="1" si="16"/>
        <v>45905</v>
      </c>
      <c r="V210">
        <f t="shared" ca="1" si="18"/>
        <v>6</v>
      </c>
      <c r="W210" s="39" t="str">
        <f t="shared" ca="1" si="17"/>
        <v/>
      </c>
    </row>
    <row r="211" spans="21:23">
      <c r="U211" s="39">
        <f t="shared" ca="1" si="16"/>
        <v>45906</v>
      </c>
      <c r="V211">
        <f t="shared" ca="1" si="18"/>
        <v>7</v>
      </c>
      <c r="W211" s="39" t="str">
        <f t="shared" ca="1" si="17"/>
        <v/>
      </c>
    </row>
    <row r="212" spans="21:23">
      <c r="U212" s="39">
        <f t="shared" ca="1" si="16"/>
        <v>45907</v>
      </c>
      <c r="V212">
        <f t="shared" ca="1" si="18"/>
        <v>1</v>
      </c>
      <c r="W212" s="39" t="str">
        <f t="shared" ca="1" si="17"/>
        <v/>
      </c>
    </row>
    <row r="213" spans="21:23">
      <c r="U213" s="39">
        <f t="shared" ca="1" si="16"/>
        <v>45908</v>
      </c>
      <c r="V213">
        <f t="shared" ca="1" si="18"/>
        <v>2</v>
      </c>
      <c r="W213" s="39" t="str">
        <f t="shared" ca="1" si="17"/>
        <v/>
      </c>
    </row>
    <row r="214" spans="21:23">
      <c r="U214" s="39">
        <f t="shared" ca="1" si="16"/>
        <v>45909</v>
      </c>
      <c r="V214">
        <f t="shared" ca="1" si="18"/>
        <v>3</v>
      </c>
      <c r="W214" s="39" t="str">
        <f t="shared" ca="1" si="17"/>
        <v/>
      </c>
    </row>
    <row r="215" spans="21:23">
      <c r="U215" s="39">
        <f t="shared" ca="1" si="16"/>
        <v>45910</v>
      </c>
      <c r="V215">
        <f t="shared" ca="1" si="18"/>
        <v>4</v>
      </c>
      <c r="W215" s="39" t="str">
        <f t="shared" ca="1" si="17"/>
        <v/>
      </c>
    </row>
    <row r="216" spans="21:23">
      <c r="U216" s="39">
        <f t="shared" ca="1" si="16"/>
        <v>45911</v>
      </c>
      <c r="V216">
        <f t="shared" ca="1" si="18"/>
        <v>5</v>
      </c>
      <c r="W216" s="39" t="str">
        <f t="shared" ca="1" si="17"/>
        <v/>
      </c>
    </row>
    <row r="217" spans="21:23">
      <c r="U217" s="39">
        <f t="shared" ca="1" si="16"/>
        <v>45912</v>
      </c>
      <c r="V217">
        <f t="shared" ca="1" si="18"/>
        <v>6</v>
      </c>
      <c r="W217" s="39" t="str">
        <f t="shared" ca="1" si="17"/>
        <v/>
      </c>
    </row>
    <row r="218" spans="21:23">
      <c r="U218" s="39">
        <f t="shared" ca="1" si="16"/>
        <v>45913</v>
      </c>
      <c r="V218">
        <f t="shared" ca="1" si="18"/>
        <v>7</v>
      </c>
      <c r="W218" s="39" t="str">
        <f t="shared" ca="1" si="17"/>
        <v/>
      </c>
    </row>
    <row r="219" spans="21:23">
      <c r="U219" s="39">
        <f t="shared" ca="1" si="16"/>
        <v>45914</v>
      </c>
      <c r="V219">
        <f t="shared" ca="1" si="18"/>
        <v>1</v>
      </c>
      <c r="W219" s="39" t="str">
        <f t="shared" ca="1" si="17"/>
        <v/>
      </c>
    </row>
    <row r="220" spans="21:23">
      <c r="U220" s="39">
        <f t="shared" ca="1" si="16"/>
        <v>45915</v>
      </c>
      <c r="V220">
        <f t="shared" ca="1" si="18"/>
        <v>2</v>
      </c>
      <c r="W220" s="39" t="str">
        <f t="shared" ca="1" si="17"/>
        <v/>
      </c>
    </row>
    <row r="221" spans="21:23">
      <c r="U221" s="39">
        <f t="shared" ca="1" si="16"/>
        <v>45916</v>
      </c>
      <c r="V221">
        <f t="shared" ca="1" si="18"/>
        <v>3</v>
      </c>
      <c r="W221" s="39" t="str">
        <f t="shared" ca="1" si="17"/>
        <v/>
      </c>
    </row>
    <row r="222" spans="21:23">
      <c r="U222" s="39">
        <f t="shared" ca="1" si="16"/>
        <v>45917</v>
      </c>
      <c r="V222">
        <f t="shared" ca="1" si="18"/>
        <v>4</v>
      </c>
      <c r="W222" s="39" t="str">
        <f t="shared" ca="1" si="17"/>
        <v/>
      </c>
    </row>
    <row r="223" spans="21:23">
      <c r="U223" s="39">
        <f t="shared" ca="1" si="16"/>
        <v>45918</v>
      </c>
      <c r="V223">
        <f t="shared" ca="1" si="18"/>
        <v>5</v>
      </c>
      <c r="W223" s="39" t="str">
        <f t="shared" ca="1" si="17"/>
        <v/>
      </c>
    </row>
    <row r="224" spans="21:23">
      <c r="U224" s="39">
        <f t="shared" ca="1" si="16"/>
        <v>45919</v>
      </c>
      <c r="V224">
        <f t="shared" ca="1" si="18"/>
        <v>6</v>
      </c>
      <c r="W224" s="39" t="str">
        <f t="shared" ca="1" si="17"/>
        <v/>
      </c>
    </row>
    <row r="225" spans="21:23">
      <c r="U225" s="39">
        <f t="shared" ca="1" si="16"/>
        <v>45920</v>
      </c>
      <c r="V225">
        <f t="shared" ca="1" si="18"/>
        <v>7</v>
      </c>
      <c r="W225" s="39" t="str">
        <f t="shared" ca="1" si="17"/>
        <v/>
      </c>
    </row>
    <row r="226" spans="21:23">
      <c r="U226" s="39">
        <f t="shared" ca="1" si="16"/>
        <v>45921</v>
      </c>
      <c r="V226">
        <f t="shared" ca="1" si="18"/>
        <v>1</v>
      </c>
      <c r="W226" s="39" t="str">
        <f t="shared" ca="1" si="17"/>
        <v/>
      </c>
    </row>
    <row r="227" spans="21:23">
      <c r="U227" s="39">
        <f t="shared" ca="1" si="16"/>
        <v>45922</v>
      </c>
      <c r="V227">
        <f t="shared" ca="1" si="18"/>
        <v>2</v>
      </c>
      <c r="W227" s="39" t="str">
        <f t="shared" ca="1" si="17"/>
        <v/>
      </c>
    </row>
    <row r="228" spans="21:23">
      <c r="U228" s="39">
        <f t="shared" ca="1" si="16"/>
        <v>45923</v>
      </c>
      <c r="V228">
        <f t="shared" ca="1" si="18"/>
        <v>3</v>
      </c>
      <c r="W228" s="39" t="str">
        <f t="shared" ca="1" si="17"/>
        <v/>
      </c>
    </row>
    <row r="229" spans="21:23">
      <c r="U229" s="39">
        <f t="shared" ca="1" si="16"/>
        <v>45924</v>
      </c>
      <c r="V229">
        <f t="shared" ca="1" si="18"/>
        <v>4</v>
      </c>
      <c r="W229" s="39" t="str">
        <f t="shared" ca="1" si="17"/>
        <v/>
      </c>
    </row>
    <row r="230" spans="21:23">
      <c r="U230" s="39">
        <f t="shared" ca="1" si="16"/>
        <v>45925</v>
      </c>
      <c r="V230">
        <f t="shared" ca="1" si="18"/>
        <v>5</v>
      </c>
      <c r="W230" s="39" t="str">
        <f t="shared" ca="1" si="17"/>
        <v/>
      </c>
    </row>
    <row r="231" spans="21:23">
      <c r="U231" s="39">
        <f t="shared" ca="1" si="16"/>
        <v>45926</v>
      </c>
      <c r="V231">
        <f t="shared" ca="1" si="18"/>
        <v>6</v>
      </c>
      <c r="W231" s="39" t="str">
        <f t="shared" ca="1" si="17"/>
        <v/>
      </c>
    </row>
    <row r="232" spans="21:23">
      <c r="U232" s="39">
        <f t="shared" ca="1" si="16"/>
        <v>45927</v>
      </c>
      <c r="V232">
        <f t="shared" ca="1" si="18"/>
        <v>7</v>
      </c>
      <c r="W232" s="39" t="str">
        <f t="shared" ca="1" si="17"/>
        <v/>
      </c>
    </row>
    <row r="233" spans="21:23">
      <c r="U233" s="39">
        <f t="shared" ca="1" si="16"/>
        <v>45928</v>
      </c>
      <c r="V233">
        <f t="shared" ca="1" si="18"/>
        <v>1</v>
      </c>
      <c r="W233" s="39" t="str">
        <f t="shared" ca="1" si="17"/>
        <v/>
      </c>
    </row>
    <row r="234" spans="21:23">
      <c r="U234" s="39">
        <f t="shared" ca="1" si="16"/>
        <v>45929</v>
      </c>
      <c r="V234">
        <f t="shared" ca="1" si="18"/>
        <v>2</v>
      </c>
      <c r="W234" s="39" t="str">
        <f t="shared" ca="1" si="17"/>
        <v/>
      </c>
    </row>
    <row r="235" spans="21:23">
      <c r="U235" s="39">
        <f t="shared" ca="1" si="16"/>
        <v>45930</v>
      </c>
      <c r="V235">
        <f t="shared" ca="1" si="18"/>
        <v>3</v>
      </c>
      <c r="W235" s="39" t="str">
        <f t="shared" ca="1" si="17"/>
        <v/>
      </c>
    </row>
    <row r="236" spans="21:23">
      <c r="U236" s="39">
        <f t="shared" ca="1" si="16"/>
        <v>45931</v>
      </c>
      <c r="V236">
        <f t="shared" ca="1" si="18"/>
        <v>4</v>
      </c>
      <c r="W236" s="39" t="str">
        <f t="shared" ca="1" si="17"/>
        <v/>
      </c>
    </row>
    <row r="237" spans="21:23">
      <c r="U237" s="39">
        <f t="shared" ca="1" si="16"/>
        <v>45932</v>
      </c>
      <c r="V237">
        <f t="shared" ca="1" si="18"/>
        <v>5</v>
      </c>
      <c r="W237" s="39" t="str">
        <f t="shared" ca="1" si="17"/>
        <v/>
      </c>
    </row>
    <row r="238" spans="21:23">
      <c r="U238" s="39">
        <f t="shared" ca="1" si="16"/>
        <v>45933</v>
      </c>
      <c r="V238">
        <f t="shared" ca="1" si="18"/>
        <v>6</v>
      </c>
      <c r="W238" s="39" t="str">
        <f t="shared" ca="1" si="17"/>
        <v/>
      </c>
    </row>
    <row r="239" spans="21:23">
      <c r="U239" s="39">
        <f t="shared" ca="1" si="16"/>
        <v>45934</v>
      </c>
      <c r="V239">
        <f t="shared" ca="1" si="18"/>
        <v>7</v>
      </c>
      <c r="W239" s="39" t="str">
        <f t="shared" ca="1" si="17"/>
        <v/>
      </c>
    </row>
    <row r="240" spans="21:23">
      <c r="U240" s="39">
        <f t="shared" ca="1" si="16"/>
        <v>45935</v>
      </c>
      <c r="V240">
        <f t="shared" ca="1" si="18"/>
        <v>1</v>
      </c>
      <c r="W240" s="39" t="str">
        <f t="shared" ca="1" si="17"/>
        <v/>
      </c>
    </row>
    <row r="241" spans="21:23">
      <c r="U241" s="39">
        <f t="shared" ca="1" si="16"/>
        <v>45936</v>
      </c>
      <c r="V241">
        <f t="shared" ca="1" si="18"/>
        <v>2</v>
      </c>
      <c r="W241" s="39" t="str">
        <f t="shared" ca="1" si="17"/>
        <v/>
      </c>
    </row>
    <row r="242" spans="21:23">
      <c r="U242" s="39">
        <f t="shared" ca="1" si="16"/>
        <v>45937</v>
      </c>
      <c r="V242">
        <f t="shared" ca="1" si="18"/>
        <v>3</v>
      </c>
      <c r="W242" s="39" t="str">
        <f t="shared" ca="1" si="17"/>
        <v/>
      </c>
    </row>
    <row r="243" spans="21:23">
      <c r="U243" s="39">
        <f t="shared" ca="1" si="16"/>
        <v>45938</v>
      </c>
      <c r="V243">
        <f t="shared" ca="1" si="18"/>
        <v>4</v>
      </c>
      <c r="W243" s="39" t="str">
        <f t="shared" ca="1" si="17"/>
        <v/>
      </c>
    </row>
    <row r="244" spans="21:23">
      <c r="U244" s="39">
        <f t="shared" ca="1" si="16"/>
        <v>45939</v>
      </c>
      <c r="V244">
        <f t="shared" ca="1" si="18"/>
        <v>5</v>
      </c>
      <c r="W244" s="39" t="str">
        <f t="shared" ca="1" si="17"/>
        <v/>
      </c>
    </row>
    <row r="245" spans="21:23">
      <c r="U245" s="39">
        <f t="shared" ca="1" si="16"/>
        <v>45940</v>
      </c>
      <c r="V245">
        <f t="shared" ca="1" si="18"/>
        <v>6</v>
      </c>
      <c r="W245" s="39" t="str">
        <f t="shared" ca="1" si="17"/>
        <v/>
      </c>
    </row>
    <row r="246" spans="21:23">
      <c r="U246" s="39">
        <f t="shared" ca="1" si="16"/>
        <v>45941</v>
      </c>
      <c r="V246">
        <f t="shared" ca="1" si="18"/>
        <v>7</v>
      </c>
      <c r="W246" s="39" t="str">
        <f t="shared" ca="1" si="17"/>
        <v/>
      </c>
    </row>
    <row r="247" spans="21:23">
      <c r="U247" s="39">
        <f t="shared" ca="1" si="16"/>
        <v>45942</v>
      </c>
      <c r="V247">
        <f t="shared" ca="1" si="18"/>
        <v>1</v>
      </c>
      <c r="W247" s="39" t="str">
        <f t="shared" ca="1" si="17"/>
        <v/>
      </c>
    </row>
    <row r="248" spans="21:23">
      <c r="U248" s="39">
        <f t="shared" ca="1" si="16"/>
        <v>45943</v>
      </c>
      <c r="V248">
        <f t="shared" ca="1" si="18"/>
        <v>2</v>
      </c>
      <c r="W248" s="39" t="str">
        <f t="shared" ca="1" si="17"/>
        <v/>
      </c>
    </row>
    <row r="249" spans="21:23">
      <c r="U249" s="39">
        <f t="shared" ca="1" si="16"/>
        <v>45944</v>
      </c>
      <c r="V249">
        <f t="shared" ca="1" si="18"/>
        <v>3</v>
      </c>
      <c r="W249" s="39" t="str">
        <f t="shared" ca="1" si="17"/>
        <v/>
      </c>
    </row>
    <row r="250" spans="21:23">
      <c r="U250" s="39">
        <f t="shared" ca="1" si="16"/>
        <v>45945</v>
      </c>
      <c r="V250">
        <f t="shared" ca="1" si="18"/>
        <v>4</v>
      </c>
      <c r="W250" s="39" t="str">
        <f t="shared" ca="1" si="17"/>
        <v/>
      </c>
    </row>
    <row r="251" spans="21:23">
      <c r="U251" s="39">
        <f t="shared" ca="1" si="16"/>
        <v>45946</v>
      </c>
      <c r="V251">
        <f t="shared" ca="1" si="18"/>
        <v>5</v>
      </c>
      <c r="W251" s="39" t="str">
        <f t="shared" ca="1" si="17"/>
        <v/>
      </c>
    </row>
    <row r="252" spans="21:23">
      <c r="U252" s="39">
        <f t="shared" ca="1" si="16"/>
        <v>45947</v>
      </c>
      <c r="V252">
        <f t="shared" ca="1" si="18"/>
        <v>6</v>
      </c>
      <c r="W252" s="39" t="str">
        <f t="shared" ca="1" si="17"/>
        <v/>
      </c>
    </row>
    <row r="253" spans="21:23">
      <c r="U253" s="39">
        <f t="shared" ca="1" si="16"/>
        <v>45948</v>
      </c>
      <c r="V253">
        <f t="shared" ca="1" si="18"/>
        <v>7</v>
      </c>
      <c r="W253" s="39" t="str">
        <f t="shared" ca="1" si="17"/>
        <v/>
      </c>
    </row>
    <row r="254" spans="21:23">
      <c r="U254" s="39">
        <f t="shared" ca="1" si="16"/>
        <v>45949</v>
      </c>
      <c r="V254">
        <f t="shared" ca="1" si="18"/>
        <v>1</v>
      </c>
      <c r="W254" s="39" t="str">
        <f t="shared" ca="1" si="17"/>
        <v/>
      </c>
    </row>
    <row r="255" spans="21:23">
      <c r="U255" s="39">
        <f t="shared" ca="1" si="16"/>
        <v>45950</v>
      </c>
      <c r="V255">
        <f t="shared" ca="1" si="18"/>
        <v>2</v>
      </c>
      <c r="W255" s="39" t="str">
        <f t="shared" ca="1" si="17"/>
        <v/>
      </c>
    </row>
    <row r="256" spans="21:23">
      <c r="U256" s="39">
        <f t="shared" ca="1" si="16"/>
        <v>45951</v>
      </c>
      <c r="V256">
        <f t="shared" ca="1" si="18"/>
        <v>3</v>
      </c>
      <c r="W256" s="39" t="str">
        <f t="shared" ca="1" si="17"/>
        <v/>
      </c>
    </row>
    <row r="257" spans="21:23">
      <c r="U257" s="39">
        <f t="shared" ref="U257:U320" ca="1" si="19">+U258-1</f>
        <v>45952</v>
      </c>
      <c r="V257">
        <f t="shared" ca="1" si="18"/>
        <v>4</v>
      </c>
      <c r="W257" s="39" t="str">
        <f t="shared" ref="W257:W320" ca="1" si="20">IFERROR(IF(V257=7,"",IF(V257=1,"",IF(AND(U257&gt;VALUE($F$34),U257&lt;VALUE($F$21)),U257,""))),"")</f>
        <v/>
      </c>
    </row>
    <row r="258" spans="21:23">
      <c r="U258" s="39">
        <f t="shared" ca="1" si="19"/>
        <v>45953</v>
      </c>
      <c r="V258">
        <f t="shared" ref="V258:V321" ca="1" si="21">WEEKDAY(U258)</f>
        <v>5</v>
      </c>
      <c r="W258" s="39" t="str">
        <f t="shared" ca="1" si="20"/>
        <v/>
      </c>
    </row>
    <row r="259" spans="21:23">
      <c r="U259" s="39">
        <f t="shared" ca="1" si="19"/>
        <v>45954</v>
      </c>
      <c r="V259">
        <f t="shared" ca="1" si="21"/>
        <v>6</v>
      </c>
      <c r="W259" s="39" t="str">
        <f t="shared" ca="1" si="20"/>
        <v/>
      </c>
    </row>
    <row r="260" spans="21:23">
      <c r="U260" s="39">
        <f t="shared" ca="1" si="19"/>
        <v>45955</v>
      </c>
      <c r="V260">
        <f t="shared" ca="1" si="21"/>
        <v>7</v>
      </c>
      <c r="W260" s="39" t="str">
        <f t="shared" ca="1" si="20"/>
        <v/>
      </c>
    </row>
    <row r="261" spans="21:23">
      <c r="U261" s="39">
        <f t="shared" ca="1" si="19"/>
        <v>45956</v>
      </c>
      <c r="V261">
        <f t="shared" ca="1" si="21"/>
        <v>1</v>
      </c>
      <c r="W261" s="39" t="str">
        <f t="shared" ca="1" si="20"/>
        <v/>
      </c>
    </row>
    <row r="262" spans="21:23">
      <c r="U262" s="39">
        <f t="shared" ca="1" si="19"/>
        <v>45957</v>
      </c>
      <c r="V262">
        <f t="shared" ca="1" si="21"/>
        <v>2</v>
      </c>
      <c r="W262" s="39" t="str">
        <f t="shared" ca="1" si="20"/>
        <v/>
      </c>
    </row>
    <row r="263" spans="21:23">
      <c r="U263" s="39">
        <f t="shared" ca="1" si="19"/>
        <v>45958</v>
      </c>
      <c r="V263">
        <f t="shared" ca="1" si="21"/>
        <v>3</v>
      </c>
      <c r="W263" s="39" t="str">
        <f t="shared" ca="1" si="20"/>
        <v/>
      </c>
    </row>
    <row r="264" spans="21:23">
      <c r="U264" s="39">
        <f t="shared" ca="1" si="19"/>
        <v>45959</v>
      </c>
      <c r="V264">
        <f t="shared" ca="1" si="21"/>
        <v>4</v>
      </c>
      <c r="W264" s="39" t="str">
        <f t="shared" ca="1" si="20"/>
        <v/>
      </c>
    </row>
    <row r="265" spans="21:23">
      <c r="U265" s="39">
        <f t="shared" ca="1" si="19"/>
        <v>45960</v>
      </c>
      <c r="V265">
        <f t="shared" ca="1" si="21"/>
        <v>5</v>
      </c>
      <c r="W265" s="39" t="str">
        <f t="shared" ca="1" si="20"/>
        <v/>
      </c>
    </row>
    <row r="266" spans="21:23">
      <c r="U266" s="39">
        <f t="shared" ca="1" si="19"/>
        <v>45961</v>
      </c>
      <c r="V266">
        <f t="shared" ca="1" si="21"/>
        <v>6</v>
      </c>
      <c r="W266" s="39" t="str">
        <f t="shared" ca="1" si="20"/>
        <v/>
      </c>
    </row>
    <row r="267" spans="21:23">
      <c r="U267" s="39">
        <f t="shared" ca="1" si="19"/>
        <v>45962</v>
      </c>
      <c r="V267">
        <f t="shared" ca="1" si="21"/>
        <v>7</v>
      </c>
      <c r="W267" s="39" t="str">
        <f t="shared" ca="1" si="20"/>
        <v/>
      </c>
    </row>
    <row r="268" spans="21:23">
      <c r="U268" s="39">
        <f t="shared" ca="1" si="19"/>
        <v>45963</v>
      </c>
      <c r="V268">
        <f t="shared" ca="1" si="21"/>
        <v>1</v>
      </c>
      <c r="W268" s="39" t="str">
        <f t="shared" ca="1" si="20"/>
        <v/>
      </c>
    </row>
    <row r="269" spans="21:23">
      <c r="U269" s="39">
        <f t="shared" ca="1" si="19"/>
        <v>45964</v>
      </c>
      <c r="V269">
        <f t="shared" ca="1" si="21"/>
        <v>2</v>
      </c>
      <c r="W269" s="39" t="str">
        <f t="shared" ca="1" si="20"/>
        <v/>
      </c>
    </row>
    <row r="270" spans="21:23">
      <c r="U270" s="39">
        <f t="shared" ca="1" si="19"/>
        <v>45965</v>
      </c>
      <c r="V270">
        <f t="shared" ca="1" si="21"/>
        <v>3</v>
      </c>
      <c r="W270" s="39" t="str">
        <f t="shared" ca="1" si="20"/>
        <v/>
      </c>
    </row>
    <row r="271" spans="21:23">
      <c r="U271" s="39">
        <f t="shared" ca="1" si="19"/>
        <v>45966</v>
      </c>
      <c r="V271">
        <f t="shared" ca="1" si="21"/>
        <v>4</v>
      </c>
      <c r="W271" s="39" t="str">
        <f t="shared" ca="1" si="20"/>
        <v/>
      </c>
    </row>
    <row r="272" spans="21:23">
      <c r="U272" s="39">
        <f t="shared" ca="1" si="19"/>
        <v>45967</v>
      </c>
      <c r="V272">
        <f t="shared" ca="1" si="21"/>
        <v>5</v>
      </c>
      <c r="W272" s="39" t="str">
        <f t="shared" ca="1" si="20"/>
        <v/>
      </c>
    </row>
    <row r="273" spans="21:23">
      <c r="U273" s="39">
        <f t="shared" ca="1" si="19"/>
        <v>45968</v>
      </c>
      <c r="V273">
        <f t="shared" ca="1" si="21"/>
        <v>6</v>
      </c>
      <c r="W273" s="39" t="str">
        <f t="shared" ca="1" si="20"/>
        <v/>
      </c>
    </row>
    <row r="274" spans="21:23">
      <c r="U274" s="39">
        <f t="shared" ca="1" si="19"/>
        <v>45969</v>
      </c>
      <c r="V274">
        <f t="shared" ca="1" si="21"/>
        <v>7</v>
      </c>
      <c r="W274" s="39" t="str">
        <f t="shared" ca="1" si="20"/>
        <v/>
      </c>
    </row>
    <row r="275" spans="21:23">
      <c r="U275" s="39">
        <f t="shared" ca="1" si="19"/>
        <v>45970</v>
      </c>
      <c r="V275">
        <f t="shared" ca="1" si="21"/>
        <v>1</v>
      </c>
      <c r="W275" s="39" t="str">
        <f t="shared" ca="1" si="20"/>
        <v/>
      </c>
    </row>
    <row r="276" spans="21:23">
      <c r="U276" s="39">
        <f t="shared" ca="1" si="19"/>
        <v>45971</v>
      </c>
      <c r="V276">
        <f t="shared" ca="1" si="21"/>
        <v>2</v>
      </c>
      <c r="W276" s="39" t="str">
        <f t="shared" ca="1" si="20"/>
        <v/>
      </c>
    </row>
    <row r="277" spans="21:23">
      <c r="U277" s="39">
        <f t="shared" ca="1" si="19"/>
        <v>45972</v>
      </c>
      <c r="V277">
        <f t="shared" ca="1" si="21"/>
        <v>3</v>
      </c>
      <c r="W277" s="39" t="str">
        <f t="shared" ca="1" si="20"/>
        <v/>
      </c>
    </row>
    <row r="278" spans="21:23">
      <c r="U278" s="39">
        <f t="shared" ca="1" si="19"/>
        <v>45973</v>
      </c>
      <c r="V278">
        <f t="shared" ca="1" si="21"/>
        <v>4</v>
      </c>
      <c r="W278" s="39" t="str">
        <f t="shared" ca="1" si="20"/>
        <v/>
      </c>
    </row>
    <row r="279" spans="21:23">
      <c r="U279" s="39">
        <f t="shared" ca="1" si="19"/>
        <v>45974</v>
      </c>
      <c r="V279">
        <f t="shared" ca="1" si="21"/>
        <v>5</v>
      </c>
      <c r="W279" s="39" t="str">
        <f t="shared" ca="1" si="20"/>
        <v/>
      </c>
    </row>
    <row r="280" spans="21:23">
      <c r="U280" s="39">
        <f t="shared" ca="1" si="19"/>
        <v>45975</v>
      </c>
      <c r="V280">
        <f t="shared" ca="1" si="21"/>
        <v>6</v>
      </c>
      <c r="W280" s="39" t="str">
        <f t="shared" ca="1" si="20"/>
        <v/>
      </c>
    </row>
    <row r="281" spans="21:23">
      <c r="U281" s="39">
        <f t="shared" ca="1" si="19"/>
        <v>45976</v>
      </c>
      <c r="V281">
        <f t="shared" ca="1" si="21"/>
        <v>7</v>
      </c>
      <c r="W281" s="39" t="str">
        <f t="shared" ca="1" si="20"/>
        <v/>
      </c>
    </row>
    <row r="282" spans="21:23">
      <c r="U282" s="39">
        <f t="shared" ca="1" si="19"/>
        <v>45977</v>
      </c>
      <c r="V282">
        <f t="shared" ca="1" si="21"/>
        <v>1</v>
      </c>
      <c r="W282" s="39" t="str">
        <f t="shared" ca="1" si="20"/>
        <v/>
      </c>
    </row>
    <row r="283" spans="21:23">
      <c r="U283" s="39">
        <f t="shared" ca="1" si="19"/>
        <v>45978</v>
      </c>
      <c r="V283">
        <f t="shared" ca="1" si="21"/>
        <v>2</v>
      </c>
      <c r="W283" s="39" t="str">
        <f t="shared" ca="1" si="20"/>
        <v/>
      </c>
    </row>
    <row r="284" spans="21:23">
      <c r="U284" s="39">
        <f t="shared" ca="1" si="19"/>
        <v>45979</v>
      </c>
      <c r="V284">
        <f t="shared" ca="1" si="21"/>
        <v>3</v>
      </c>
      <c r="W284" s="39" t="str">
        <f t="shared" ca="1" si="20"/>
        <v/>
      </c>
    </row>
    <row r="285" spans="21:23">
      <c r="U285" s="39">
        <f t="shared" ca="1" si="19"/>
        <v>45980</v>
      </c>
      <c r="V285">
        <f t="shared" ca="1" si="21"/>
        <v>4</v>
      </c>
      <c r="W285" s="39" t="str">
        <f t="shared" ca="1" si="20"/>
        <v/>
      </c>
    </row>
    <row r="286" spans="21:23">
      <c r="U286" s="39">
        <f t="shared" ca="1" si="19"/>
        <v>45981</v>
      </c>
      <c r="V286">
        <f t="shared" ca="1" si="21"/>
        <v>5</v>
      </c>
      <c r="W286" s="39" t="str">
        <f t="shared" ca="1" si="20"/>
        <v/>
      </c>
    </row>
    <row r="287" spans="21:23">
      <c r="U287" s="39">
        <f t="shared" ca="1" si="19"/>
        <v>45982</v>
      </c>
      <c r="V287">
        <f t="shared" ca="1" si="21"/>
        <v>6</v>
      </c>
      <c r="W287" s="39" t="str">
        <f t="shared" ca="1" si="20"/>
        <v/>
      </c>
    </row>
    <row r="288" spans="21:23">
      <c r="U288" s="39">
        <f t="shared" ca="1" si="19"/>
        <v>45983</v>
      </c>
      <c r="V288">
        <f t="shared" ca="1" si="21"/>
        <v>7</v>
      </c>
      <c r="W288" s="39" t="str">
        <f t="shared" ca="1" si="20"/>
        <v/>
      </c>
    </row>
    <row r="289" spans="21:23">
      <c r="U289" s="39">
        <f t="shared" ca="1" si="19"/>
        <v>45984</v>
      </c>
      <c r="V289">
        <f t="shared" ca="1" si="21"/>
        <v>1</v>
      </c>
      <c r="W289" s="39" t="str">
        <f t="shared" ca="1" si="20"/>
        <v/>
      </c>
    </row>
    <row r="290" spans="21:23">
      <c r="U290" s="39">
        <f t="shared" ca="1" si="19"/>
        <v>45985</v>
      </c>
      <c r="V290">
        <f t="shared" ca="1" si="21"/>
        <v>2</v>
      </c>
      <c r="W290" s="39" t="str">
        <f t="shared" ca="1" si="20"/>
        <v/>
      </c>
    </row>
    <row r="291" spans="21:23">
      <c r="U291" s="39">
        <f t="shared" ca="1" si="19"/>
        <v>45986</v>
      </c>
      <c r="V291">
        <f t="shared" ca="1" si="21"/>
        <v>3</v>
      </c>
      <c r="W291" s="39" t="str">
        <f t="shared" ca="1" si="20"/>
        <v/>
      </c>
    </row>
    <row r="292" spans="21:23">
      <c r="U292" s="39">
        <f t="shared" ca="1" si="19"/>
        <v>45987</v>
      </c>
      <c r="V292">
        <f t="shared" ca="1" si="21"/>
        <v>4</v>
      </c>
      <c r="W292" s="39" t="str">
        <f t="shared" ca="1" si="20"/>
        <v/>
      </c>
    </row>
    <row r="293" spans="21:23">
      <c r="U293" s="39">
        <f t="shared" ca="1" si="19"/>
        <v>45988</v>
      </c>
      <c r="V293">
        <f t="shared" ca="1" si="21"/>
        <v>5</v>
      </c>
      <c r="W293" s="39" t="str">
        <f t="shared" ca="1" si="20"/>
        <v/>
      </c>
    </row>
    <row r="294" spans="21:23">
      <c r="U294" s="39">
        <f t="shared" ca="1" si="19"/>
        <v>45989</v>
      </c>
      <c r="V294">
        <f t="shared" ca="1" si="21"/>
        <v>6</v>
      </c>
      <c r="W294" s="39" t="str">
        <f t="shared" ca="1" si="20"/>
        <v/>
      </c>
    </row>
    <row r="295" spans="21:23">
      <c r="U295" s="39">
        <f t="shared" ca="1" si="19"/>
        <v>45990</v>
      </c>
      <c r="V295">
        <f t="shared" ca="1" si="21"/>
        <v>7</v>
      </c>
      <c r="W295" s="39" t="str">
        <f t="shared" ca="1" si="20"/>
        <v/>
      </c>
    </row>
    <row r="296" spans="21:23">
      <c r="U296" s="39">
        <f t="shared" ca="1" si="19"/>
        <v>45991</v>
      </c>
      <c r="V296">
        <f t="shared" ca="1" si="21"/>
        <v>1</v>
      </c>
      <c r="W296" s="39" t="str">
        <f t="shared" ca="1" si="20"/>
        <v/>
      </c>
    </row>
    <row r="297" spans="21:23">
      <c r="U297" s="39">
        <f t="shared" ca="1" si="19"/>
        <v>45992</v>
      </c>
      <c r="V297">
        <f t="shared" ca="1" si="21"/>
        <v>2</v>
      </c>
      <c r="W297" s="39" t="str">
        <f t="shared" ca="1" si="20"/>
        <v/>
      </c>
    </row>
    <row r="298" spans="21:23">
      <c r="U298" s="39">
        <f t="shared" ca="1" si="19"/>
        <v>45993</v>
      </c>
      <c r="V298">
        <f t="shared" ca="1" si="21"/>
        <v>3</v>
      </c>
      <c r="W298" s="39" t="str">
        <f t="shared" ca="1" si="20"/>
        <v/>
      </c>
    </row>
    <row r="299" spans="21:23">
      <c r="U299" s="39">
        <f t="shared" ca="1" si="19"/>
        <v>45994</v>
      </c>
      <c r="V299">
        <f t="shared" ca="1" si="21"/>
        <v>4</v>
      </c>
      <c r="W299" s="39" t="str">
        <f t="shared" ca="1" si="20"/>
        <v/>
      </c>
    </row>
    <row r="300" spans="21:23">
      <c r="U300" s="39">
        <f t="shared" ca="1" si="19"/>
        <v>45995</v>
      </c>
      <c r="V300">
        <f t="shared" ca="1" si="21"/>
        <v>5</v>
      </c>
      <c r="W300" s="39" t="str">
        <f t="shared" ca="1" si="20"/>
        <v/>
      </c>
    </row>
    <row r="301" spans="21:23">
      <c r="U301" s="39">
        <f t="shared" ca="1" si="19"/>
        <v>45996</v>
      </c>
      <c r="V301">
        <f t="shared" ca="1" si="21"/>
        <v>6</v>
      </c>
      <c r="W301" s="39" t="str">
        <f t="shared" ca="1" si="20"/>
        <v/>
      </c>
    </row>
    <row r="302" spans="21:23">
      <c r="U302" s="39">
        <f t="shared" ca="1" si="19"/>
        <v>45997</v>
      </c>
      <c r="V302">
        <f t="shared" ca="1" si="21"/>
        <v>7</v>
      </c>
      <c r="W302" s="39" t="str">
        <f t="shared" ca="1" si="20"/>
        <v/>
      </c>
    </row>
    <row r="303" spans="21:23">
      <c r="U303" s="39">
        <f t="shared" ca="1" si="19"/>
        <v>45998</v>
      </c>
      <c r="V303">
        <f t="shared" ca="1" si="21"/>
        <v>1</v>
      </c>
      <c r="W303" s="39" t="str">
        <f t="shared" ca="1" si="20"/>
        <v/>
      </c>
    </row>
    <row r="304" spans="21:23">
      <c r="U304" s="39">
        <f t="shared" ca="1" si="19"/>
        <v>45999</v>
      </c>
      <c r="V304">
        <f t="shared" ca="1" si="21"/>
        <v>2</v>
      </c>
      <c r="W304" s="39" t="str">
        <f t="shared" ca="1" si="20"/>
        <v/>
      </c>
    </row>
    <row r="305" spans="21:23">
      <c r="U305" s="39">
        <f t="shared" ca="1" si="19"/>
        <v>46000</v>
      </c>
      <c r="V305">
        <f t="shared" ca="1" si="21"/>
        <v>3</v>
      </c>
      <c r="W305" s="39" t="str">
        <f t="shared" ca="1" si="20"/>
        <v/>
      </c>
    </row>
    <row r="306" spans="21:23">
      <c r="U306" s="39">
        <f t="shared" ca="1" si="19"/>
        <v>46001</v>
      </c>
      <c r="V306">
        <f t="shared" ca="1" si="21"/>
        <v>4</v>
      </c>
      <c r="W306" s="39" t="str">
        <f t="shared" ca="1" si="20"/>
        <v/>
      </c>
    </row>
    <row r="307" spans="21:23">
      <c r="U307" s="39">
        <f t="shared" ca="1" si="19"/>
        <v>46002</v>
      </c>
      <c r="V307">
        <f t="shared" ca="1" si="21"/>
        <v>5</v>
      </c>
      <c r="W307" s="39" t="str">
        <f t="shared" ca="1" si="20"/>
        <v/>
      </c>
    </row>
    <row r="308" spans="21:23">
      <c r="U308" s="39">
        <f t="shared" ca="1" si="19"/>
        <v>46003</v>
      </c>
      <c r="V308">
        <f t="shared" ca="1" si="21"/>
        <v>6</v>
      </c>
      <c r="W308" s="39" t="str">
        <f t="shared" ca="1" si="20"/>
        <v/>
      </c>
    </row>
    <row r="309" spans="21:23">
      <c r="U309" s="39">
        <f t="shared" ca="1" si="19"/>
        <v>46004</v>
      </c>
      <c r="V309">
        <f t="shared" ca="1" si="21"/>
        <v>7</v>
      </c>
      <c r="W309" s="39" t="str">
        <f t="shared" ca="1" si="20"/>
        <v/>
      </c>
    </row>
    <row r="310" spans="21:23">
      <c r="U310" s="39">
        <f t="shared" ca="1" si="19"/>
        <v>46005</v>
      </c>
      <c r="V310">
        <f t="shared" ca="1" si="21"/>
        <v>1</v>
      </c>
      <c r="W310" s="39" t="str">
        <f t="shared" ca="1" si="20"/>
        <v/>
      </c>
    </row>
    <row r="311" spans="21:23">
      <c r="U311" s="39">
        <f t="shared" ca="1" si="19"/>
        <v>46006</v>
      </c>
      <c r="V311">
        <f t="shared" ca="1" si="21"/>
        <v>2</v>
      </c>
      <c r="W311" s="39" t="str">
        <f t="shared" ca="1" si="20"/>
        <v/>
      </c>
    </row>
    <row r="312" spans="21:23">
      <c r="U312" s="39">
        <f t="shared" ca="1" si="19"/>
        <v>46007</v>
      </c>
      <c r="V312">
        <f t="shared" ca="1" si="21"/>
        <v>3</v>
      </c>
      <c r="W312" s="39" t="str">
        <f t="shared" ca="1" si="20"/>
        <v/>
      </c>
    </row>
    <row r="313" spans="21:23">
      <c r="U313" s="39">
        <f t="shared" ca="1" si="19"/>
        <v>46008</v>
      </c>
      <c r="V313">
        <f t="shared" ca="1" si="21"/>
        <v>4</v>
      </c>
      <c r="W313" s="39" t="str">
        <f t="shared" ca="1" si="20"/>
        <v/>
      </c>
    </row>
    <row r="314" spans="21:23">
      <c r="U314" s="39">
        <f t="shared" ca="1" si="19"/>
        <v>46009</v>
      </c>
      <c r="V314">
        <f t="shared" ca="1" si="21"/>
        <v>5</v>
      </c>
      <c r="W314" s="39" t="str">
        <f t="shared" ca="1" si="20"/>
        <v/>
      </c>
    </row>
    <row r="315" spans="21:23">
      <c r="U315" s="39">
        <f t="shared" ca="1" si="19"/>
        <v>46010</v>
      </c>
      <c r="V315">
        <f t="shared" ca="1" si="21"/>
        <v>6</v>
      </c>
      <c r="W315" s="39" t="str">
        <f t="shared" ca="1" si="20"/>
        <v/>
      </c>
    </row>
    <row r="316" spans="21:23">
      <c r="U316" s="39">
        <f t="shared" ca="1" si="19"/>
        <v>46011</v>
      </c>
      <c r="V316">
        <f t="shared" ca="1" si="21"/>
        <v>7</v>
      </c>
      <c r="W316" s="39" t="str">
        <f t="shared" ca="1" si="20"/>
        <v/>
      </c>
    </row>
    <row r="317" spans="21:23">
      <c r="U317" s="39">
        <f t="shared" ca="1" si="19"/>
        <v>46012</v>
      </c>
      <c r="V317">
        <f t="shared" ca="1" si="21"/>
        <v>1</v>
      </c>
      <c r="W317" s="39" t="str">
        <f t="shared" ca="1" si="20"/>
        <v/>
      </c>
    </row>
    <row r="318" spans="21:23">
      <c r="U318" s="39">
        <f t="shared" ca="1" si="19"/>
        <v>46013</v>
      </c>
      <c r="V318">
        <f t="shared" ca="1" si="21"/>
        <v>2</v>
      </c>
      <c r="W318" s="39" t="str">
        <f t="shared" ca="1" si="20"/>
        <v/>
      </c>
    </row>
    <row r="319" spans="21:23">
      <c r="U319" s="39">
        <f t="shared" ca="1" si="19"/>
        <v>46014</v>
      </c>
      <c r="V319">
        <f t="shared" ca="1" si="21"/>
        <v>3</v>
      </c>
      <c r="W319" s="39" t="str">
        <f t="shared" ca="1" si="20"/>
        <v/>
      </c>
    </row>
    <row r="320" spans="21:23">
      <c r="U320" s="39">
        <f t="shared" ca="1" si="19"/>
        <v>46015</v>
      </c>
      <c r="V320">
        <f t="shared" ca="1" si="21"/>
        <v>4</v>
      </c>
      <c r="W320" s="39" t="str">
        <f t="shared" ca="1" si="20"/>
        <v/>
      </c>
    </row>
    <row r="321" spans="21:23">
      <c r="U321" s="39">
        <f t="shared" ref="U321:U363" ca="1" si="22">+U322-1</f>
        <v>46016</v>
      </c>
      <c r="V321">
        <f t="shared" ca="1" si="21"/>
        <v>5</v>
      </c>
      <c r="W321" s="39" t="str">
        <f t="shared" ref="W321:W384" ca="1" si="23">IFERROR(IF(V321=7,"",IF(V321=1,"",IF(AND(U321&gt;VALUE($F$34),U321&lt;VALUE($F$21)),U321,""))),"")</f>
        <v/>
      </c>
    </row>
    <row r="322" spans="21:23">
      <c r="U322" s="39">
        <f t="shared" ca="1" si="22"/>
        <v>46017</v>
      </c>
      <c r="V322">
        <f t="shared" ref="V322:V385" ca="1" si="24">WEEKDAY(U322)</f>
        <v>6</v>
      </c>
      <c r="W322" s="39" t="str">
        <f t="shared" ca="1" si="23"/>
        <v/>
      </c>
    </row>
    <row r="323" spans="21:23">
      <c r="U323" s="39">
        <f t="shared" ca="1" si="22"/>
        <v>46018</v>
      </c>
      <c r="V323">
        <f t="shared" ca="1" si="24"/>
        <v>7</v>
      </c>
      <c r="W323" s="39" t="str">
        <f t="shared" ca="1" si="23"/>
        <v/>
      </c>
    </row>
    <row r="324" spans="21:23">
      <c r="U324" s="39">
        <f t="shared" ca="1" si="22"/>
        <v>46019</v>
      </c>
      <c r="V324">
        <f t="shared" ca="1" si="24"/>
        <v>1</v>
      </c>
      <c r="W324" s="39" t="str">
        <f t="shared" ca="1" si="23"/>
        <v/>
      </c>
    </row>
    <row r="325" spans="21:23">
      <c r="U325" s="39">
        <f t="shared" ca="1" si="22"/>
        <v>46020</v>
      </c>
      <c r="V325">
        <f t="shared" ca="1" si="24"/>
        <v>2</v>
      </c>
      <c r="W325" s="39" t="str">
        <f t="shared" ca="1" si="23"/>
        <v/>
      </c>
    </row>
    <row r="326" spans="21:23">
      <c r="U326" s="39">
        <f t="shared" ca="1" si="22"/>
        <v>46021</v>
      </c>
      <c r="V326">
        <f t="shared" ca="1" si="24"/>
        <v>3</v>
      </c>
      <c r="W326" s="39" t="str">
        <f t="shared" ca="1" si="23"/>
        <v/>
      </c>
    </row>
    <row r="327" spans="21:23">
      <c r="U327" s="39">
        <f t="shared" ca="1" si="22"/>
        <v>46022</v>
      </c>
      <c r="V327">
        <f t="shared" ca="1" si="24"/>
        <v>4</v>
      </c>
      <c r="W327" s="39" t="str">
        <f t="shared" ca="1" si="23"/>
        <v/>
      </c>
    </row>
    <row r="328" spans="21:23">
      <c r="U328" s="39">
        <f t="shared" ca="1" si="22"/>
        <v>46023</v>
      </c>
      <c r="V328">
        <f t="shared" ca="1" si="24"/>
        <v>5</v>
      </c>
      <c r="W328" s="39" t="str">
        <f t="shared" ca="1" si="23"/>
        <v/>
      </c>
    </row>
    <row r="329" spans="21:23">
      <c r="U329" s="39">
        <f t="shared" ca="1" si="22"/>
        <v>46024</v>
      </c>
      <c r="V329">
        <f t="shared" ca="1" si="24"/>
        <v>6</v>
      </c>
      <c r="W329" s="39" t="str">
        <f t="shared" ca="1" si="23"/>
        <v/>
      </c>
    </row>
    <row r="330" spans="21:23">
      <c r="U330" s="39">
        <f t="shared" ca="1" si="22"/>
        <v>46025</v>
      </c>
      <c r="V330">
        <f t="shared" ca="1" si="24"/>
        <v>7</v>
      </c>
      <c r="W330" s="39" t="str">
        <f t="shared" ca="1" si="23"/>
        <v/>
      </c>
    </row>
    <row r="331" spans="21:23">
      <c r="U331" s="39">
        <f t="shared" ca="1" si="22"/>
        <v>46026</v>
      </c>
      <c r="V331">
        <f t="shared" ca="1" si="24"/>
        <v>1</v>
      </c>
      <c r="W331" s="39" t="str">
        <f t="shared" ca="1" si="23"/>
        <v/>
      </c>
    </row>
    <row r="332" spans="21:23">
      <c r="U332" s="39">
        <f t="shared" ca="1" si="22"/>
        <v>46027</v>
      </c>
      <c r="V332">
        <f t="shared" ca="1" si="24"/>
        <v>2</v>
      </c>
      <c r="W332" s="39" t="str">
        <f t="shared" ca="1" si="23"/>
        <v/>
      </c>
    </row>
    <row r="333" spans="21:23">
      <c r="U333" s="39">
        <f t="shared" ca="1" si="22"/>
        <v>46028</v>
      </c>
      <c r="V333">
        <f t="shared" ca="1" si="24"/>
        <v>3</v>
      </c>
      <c r="W333" s="39" t="str">
        <f t="shared" ca="1" si="23"/>
        <v/>
      </c>
    </row>
    <row r="334" spans="21:23">
      <c r="U334" s="39">
        <f t="shared" ca="1" si="22"/>
        <v>46029</v>
      </c>
      <c r="V334">
        <f t="shared" ca="1" si="24"/>
        <v>4</v>
      </c>
      <c r="W334" s="39" t="str">
        <f t="shared" ca="1" si="23"/>
        <v/>
      </c>
    </row>
    <row r="335" spans="21:23">
      <c r="U335" s="39">
        <f t="shared" ca="1" si="22"/>
        <v>46030</v>
      </c>
      <c r="V335">
        <f t="shared" ca="1" si="24"/>
        <v>5</v>
      </c>
      <c r="W335" s="39" t="str">
        <f t="shared" ca="1" si="23"/>
        <v/>
      </c>
    </row>
    <row r="336" spans="21:23">
      <c r="U336" s="39">
        <f t="shared" ca="1" si="22"/>
        <v>46031</v>
      </c>
      <c r="V336">
        <f t="shared" ca="1" si="24"/>
        <v>6</v>
      </c>
      <c r="W336" s="39" t="str">
        <f t="shared" ca="1" si="23"/>
        <v/>
      </c>
    </row>
    <row r="337" spans="21:23">
      <c r="U337" s="39">
        <f t="shared" ca="1" si="22"/>
        <v>46032</v>
      </c>
      <c r="V337">
        <f t="shared" ca="1" si="24"/>
        <v>7</v>
      </c>
      <c r="W337" s="39" t="str">
        <f t="shared" ca="1" si="23"/>
        <v/>
      </c>
    </row>
    <row r="338" spans="21:23">
      <c r="U338" s="39">
        <f t="shared" ca="1" si="22"/>
        <v>46033</v>
      </c>
      <c r="V338">
        <f t="shared" ca="1" si="24"/>
        <v>1</v>
      </c>
      <c r="W338" s="39" t="str">
        <f t="shared" ca="1" si="23"/>
        <v/>
      </c>
    </row>
    <row r="339" spans="21:23">
      <c r="U339" s="39">
        <f t="shared" ca="1" si="22"/>
        <v>46034</v>
      </c>
      <c r="V339">
        <f t="shared" ca="1" si="24"/>
        <v>2</v>
      </c>
      <c r="W339" s="39" t="str">
        <f t="shared" ca="1" si="23"/>
        <v/>
      </c>
    </row>
    <row r="340" spans="21:23">
      <c r="U340" s="39">
        <f t="shared" ca="1" si="22"/>
        <v>46035</v>
      </c>
      <c r="V340">
        <f t="shared" ca="1" si="24"/>
        <v>3</v>
      </c>
      <c r="W340" s="39" t="str">
        <f t="shared" ca="1" si="23"/>
        <v/>
      </c>
    </row>
    <row r="341" spans="21:23">
      <c r="U341" s="39">
        <f t="shared" ca="1" si="22"/>
        <v>46036</v>
      </c>
      <c r="V341">
        <f t="shared" ca="1" si="24"/>
        <v>4</v>
      </c>
      <c r="W341" s="39" t="str">
        <f t="shared" ca="1" si="23"/>
        <v/>
      </c>
    </row>
    <row r="342" spans="21:23">
      <c r="U342" s="39">
        <f t="shared" ca="1" si="22"/>
        <v>46037</v>
      </c>
      <c r="V342">
        <f t="shared" ca="1" si="24"/>
        <v>5</v>
      </c>
      <c r="W342" s="39" t="str">
        <f t="shared" ca="1" si="23"/>
        <v/>
      </c>
    </row>
    <row r="343" spans="21:23">
      <c r="U343" s="39">
        <f t="shared" ca="1" si="22"/>
        <v>46038</v>
      </c>
      <c r="V343">
        <f t="shared" ca="1" si="24"/>
        <v>6</v>
      </c>
      <c r="W343" s="39" t="str">
        <f t="shared" ca="1" si="23"/>
        <v/>
      </c>
    </row>
    <row r="344" spans="21:23">
      <c r="U344" s="39">
        <f t="shared" ca="1" si="22"/>
        <v>46039</v>
      </c>
      <c r="V344">
        <f t="shared" ca="1" si="24"/>
        <v>7</v>
      </c>
      <c r="W344" s="39" t="str">
        <f t="shared" ca="1" si="23"/>
        <v/>
      </c>
    </row>
    <row r="345" spans="21:23">
      <c r="U345" s="39">
        <f t="shared" ca="1" si="22"/>
        <v>46040</v>
      </c>
      <c r="V345">
        <f t="shared" ca="1" si="24"/>
        <v>1</v>
      </c>
      <c r="W345" s="39" t="str">
        <f t="shared" ca="1" si="23"/>
        <v/>
      </c>
    </row>
    <row r="346" spans="21:23">
      <c r="U346" s="39">
        <f t="shared" ca="1" si="22"/>
        <v>46041</v>
      </c>
      <c r="V346">
        <f t="shared" ca="1" si="24"/>
        <v>2</v>
      </c>
      <c r="W346" s="39" t="str">
        <f t="shared" ca="1" si="23"/>
        <v/>
      </c>
    </row>
    <row r="347" spans="21:23">
      <c r="U347" s="39">
        <f t="shared" ca="1" si="22"/>
        <v>46042</v>
      </c>
      <c r="V347">
        <f t="shared" ca="1" si="24"/>
        <v>3</v>
      </c>
      <c r="W347" s="39" t="str">
        <f t="shared" ca="1" si="23"/>
        <v/>
      </c>
    </row>
    <row r="348" spans="21:23">
      <c r="U348" s="39">
        <f t="shared" ca="1" si="22"/>
        <v>46043</v>
      </c>
      <c r="V348">
        <f t="shared" ca="1" si="24"/>
        <v>4</v>
      </c>
      <c r="W348" s="39" t="str">
        <f t="shared" ca="1" si="23"/>
        <v/>
      </c>
    </row>
    <row r="349" spans="21:23">
      <c r="U349" s="39">
        <f t="shared" ca="1" si="22"/>
        <v>46044</v>
      </c>
      <c r="V349">
        <f t="shared" ca="1" si="24"/>
        <v>5</v>
      </c>
      <c r="W349" s="39" t="str">
        <f t="shared" ca="1" si="23"/>
        <v/>
      </c>
    </row>
    <row r="350" spans="21:23">
      <c r="U350" s="39">
        <f t="shared" ca="1" si="22"/>
        <v>46045</v>
      </c>
      <c r="V350">
        <f t="shared" ca="1" si="24"/>
        <v>6</v>
      </c>
      <c r="W350" s="39" t="str">
        <f t="shared" ca="1" si="23"/>
        <v/>
      </c>
    </row>
    <row r="351" spans="21:23">
      <c r="U351" s="39">
        <f t="shared" ca="1" si="22"/>
        <v>46046</v>
      </c>
      <c r="V351">
        <f t="shared" ca="1" si="24"/>
        <v>7</v>
      </c>
      <c r="W351" s="39" t="str">
        <f t="shared" ca="1" si="23"/>
        <v/>
      </c>
    </row>
    <row r="352" spans="21:23">
      <c r="U352" s="39">
        <f t="shared" ca="1" si="22"/>
        <v>46047</v>
      </c>
      <c r="V352">
        <f t="shared" ca="1" si="24"/>
        <v>1</v>
      </c>
      <c r="W352" s="39" t="str">
        <f t="shared" ca="1" si="23"/>
        <v/>
      </c>
    </row>
    <row r="353" spans="19:23">
      <c r="U353" s="39">
        <f t="shared" ca="1" si="22"/>
        <v>46048</v>
      </c>
      <c r="V353">
        <f t="shared" ca="1" si="24"/>
        <v>2</v>
      </c>
      <c r="W353" s="39" t="str">
        <f t="shared" ca="1" si="23"/>
        <v/>
      </c>
    </row>
    <row r="354" spans="19:23">
      <c r="U354" s="39">
        <f t="shared" ca="1" si="22"/>
        <v>46049</v>
      </c>
      <c r="V354">
        <f t="shared" ca="1" si="24"/>
        <v>3</v>
      </c>
      <c r="W354" s="39" t="str">
        <f t="shared" ca="1" si="23"/>
        <v/>
      </c>
    </row>
    <row r="355" spans="19:23">
      <c r="U355" s="39">
        <f t="shared" ca="1" si="22"/>
        <v>46050</v>
      </c>
      <c r="V355">
        <f t="shared" ca="1" si="24"/>
        <v>4</v>
      </c>
      <c r="W355" s="39" t="str">
        <f t="shared" ca="1" si="23"/>
        <v/>
      </c>
    </row>
    <row r="356" spans="19:23">
      <c r="U356" s="39">
        <f t="shared" ca="1" si="22"/>
        <v>46051</v>
      </c>
      <c r="V356">
        <f t="shared" ca="1" si="24"/>
        <v>5</v>
      </c>
      <c r="W356" s="39" t="str">
        <f t="shared" ca="1" si="23"/>
        <v/>
      </c>
    </row>
    <row r="357" spans="19:23">
      <c r="U357" s="39">
        <f t="shared" ca="1" si="22"/>
        <v>46052</v>
      </c>
      <c r="V357">
        <f t="shared" ca="1" si="24"/>
        <v>6</v>
      </c>
      <c r="W357" s="39" t="str">
        <f t="shared" ca="1" si="23"/>
        <v/>
      </c>
    </row>
    <row r="358" spans="19:23">
      <c r="U358" s="39">
        <f t="shared" ca="1" si="22"/>
        <v>46053</v>
      </c>
      <c r="V358">
        <f t="shared" ca="1" si="24"/>
        <v>7</v>
      </c>
      <c r="W358" s="39" t="str">
        <f t="shared" ca="1" si="23"/>
        <v/>
      </c>
    </row>
    <row r="359" spans="19:23">
      <c r="U359" s="39">
        <f t="shared" ca="1" si="22"/>
        <v>46054</v>
      </c>
      <c r="V359">
        <f t="shared" ca="1" si="24"/>
        <v>1</v>
      </c>
      <c r="W359" s="39" t="str">
        <f t="shared" ca="1" si="23"/>
        <v/>
      </c>
    </row>
    <row r="360" spans="19:23">
      <c r="U360" s="39">
        <f t="shared" ca="1" si="22"/>
        <v>46055</v>
      </c>
      <c r="V360">
        <f t="shared" ca="1" si="24"/>
        <v>2</v>
      </c>
      <c r="W360" s="39" t="str">
        <f t="shared" ca="1" si="23"/>
        <v/>
      </c>
    </row>
    <row r="361" spans="19:23">
      <c r="U361" s="39">
        <f t="shared" ca="1" si="22"/>
        <v>46056</v>
      </c>
      <c r="V361">
        <f t="shared" ca="1" si="24"/>
        <v>3</v>
      </c>
      <c r="W361" s="39" t="str">
        <f t="shared" ca="1" si="23"/>
        <v/>
      </c>
    </row>
    <row r="362" spans="19:23">
      <c r="U362" s="39">
        <f t="shared" ca="1" si="22"/>
        <v>46057</v>
      </c>
      <c r="V362">
        <f t="shared" ca="1" si="24"/>
        <v>4</v>
      </c>
      <c r="W362" s="39" t="str">
        <f t="shared" ca="1" si="23"/>
        <v/>
      </c>
    </row>
    <row r="363" spans="19:23">
      <c r="U363" s="39">
        <f t="shared" ca="1" si="22"/>
        <v>46058</v>
      </c>
      <c r="V363">
        <f t="shared" ca="1" si="24"/>
        <v>5</v>
      </c>
      <c r="W363" s="39" t="str">
        <f t="shared" ca="1" si="23"/>
        <v/>
      </c>
    </row>
    <row r="364" spans="19:23">
      <c r="U364" s="39">
        <f ca="1">+U365-1</f>
        <v>46059</v>
      </c>
      <c r="V364">
        <f t="shared" ca="1" si="24"/>
        <v>6</v>
      </c>
      <c r="W364" s="39" t="str">
        <f t="shared" ca="1" si="23"/>
        <v/>
      </c>
    </row>
    <row r="365" spans="19:23">
      <c r="U365" s="39">
        <f ca="1">TODAY()</f>
        <v>46060</v>
      </c>
      <c r="V365">
        <f t="shared" ca="1" si="24"/>
        <v>7</v>
      </c>
      <c r="W365" s="39" t="str">
        <f t="shared" ca="1" si="23"/>
        <v/>
      </c>
    </row>
    <row r="366" spans="19:23">
      <c r="S366">
        <v>1</v>
      </c>
      <c r="U366" s="39">
        <f ca="1">+U365+1</f>
        <v>46061</v>
      </c>
      <c r="V366">
        <f t="shared" ca="1" si="24"/>
        <v>1</v>
      </c>
      <c r="W366" s="39" t="str">
        <f t="shared" ca="1" si="23"/>
        <v/>
      </c>
    </row>
    <row r="367" spans="19:23">
      <c r="U367" s="39">
        <f t="shared" ref="U367:U430" ca="1" si="25">+U366+1</f>
        <v>46062</v>
      </c>
      <c r="V367">
        <f t="shared" ca="1" si="24"/>
        <v>2</v>
      </c>
      <c r="W367" s="39">
        <f t="shared" ca="1" si="23"/>
        <v>46062</v>
      </c>
    </row>
    <row r="368" spans="19:23">
      <c r="U368" s="39">
        <f t="shared" ca="1" si="25"/>
        <v>46063</v>
      </c>
      <c r="V368">
        <f t="shared" ca="1" si="24"/>
        <v>3</v>
      </c>
      <c r="W368" s="39">
        <f t="shared" ca="1" si="23"/>
        <v>46063</v>
      </c>
    </row>
    <row r="369" spans="21:23">
      <c r="U369" s="39">
        <f t="shared" ca="1" si="25"/>
        <v>46064</v>
      </c>
      <c r="V369">
        <f t="shared" ca="1" si="24"/>
        <v>4</v>
      </c>
      <c r="W369" s="39">
        <f t="shared" ca="1" si="23"/>
        <v>46064</v>
      </c>
    </row>
    <row r="370" spans="21:23">
      <c r="U370" s="39">
        <f t="shared" ca="1" si="25"/>
        <v>46065</v>
      </c>
      <c r="V370">
        <f t="shared" ca="1" si="24"/>
        <v>5</v>
      </c>
      <c r="W370" s="39">
        <f t="shared" ca="1" si="23"/>
        <v>46065</v>
      </c>
    </row>
    <row r="371" spans="21:23">
      <c r="U371" s="39">
        <f t="shared" ca="1" si="25"/>
        <v>46066</v>
      </c>
      <c r="V371">
        <f t="shared" ca="1" si="24"/>
        <v>6</v>
      </c>
      <c r="W371" s="39" t="str">
        <f t="shared" ca="1" si="23"/>
        <v/>
      </c>
    </row>
    <row r="372" spans="21:23">
      <c r="U372" s="39">
        <f t="shared" ca="1" si="25"/>
        <v>46067</v>
      </c>
      <c r="V372">
        <f t="shared" ca="1" si="24"/>
        <v>7</v>
      </c>
      <c r="W372" s="39" t="str">
        <f t="shared" ca="1" si="23"/>
        <v/>
      </c>
    </row>
    <row r="373" spans="21:23">
      <c r="U373" s="39">
        <f t="shared" ca="1" si="25"/>
        <v>46068</v>
      </c>
      <c r="V373">
        <f t="shared" ca="1" si="24"/>
        <v>1</v>
      </c>
      <c r="W373" s="39" t="str">
        <f t="shared" ca="1" si="23"/>
        <v/>
      </c>
    </row>
    <row r="374" spans="21:23">
      <c r="U374" s="39">
        <f t="shared" ca="1" si="25"/>
        <v>46069</v>
      </c>
      <c r="V374">
        <f t="shared" ca="1" si="24"/>
        <v>2</v>
      </c>
      <c r="W374" s="39" t="str">
        <f t="shared" ca="1" si="23"/>
        <v/>
      </c>
    </row>
    <row r="375" spans="21:23">
      <c r="U375" s="39">
        <f t="shared" ca="1" si="25"/>
        <v>46070</v>
      </c>
      <c r="V375">
        <f t="shared" ca="1" si="24"/>
        <v>3</v>
      </c>
      <c r="W375" s="39" t="str">
        <f t="shared" ca="1" si="23"/>
        <v/>
      </c>
    </row>
    <row r="376" spans="21:23">
      <c r="U376" s="39">
        <f t="shared" ca="1" si="25"/>
        <v>46071</v>
      </c>
      <c r="V376">
        <f t="shared" ca="1" si="24"/>
        <v>4</v>
      </c>
      <c r="W376" s="39" t="str">
        <f t="shared" ca="1" si="23"/>
        <v/>
      </c>
    </row>
    <row r="377" spans="21:23">
      <c r="U377" s="39">
        <f t="shared" ca="1" si="25"/>
        <v>46072</v>
      </c>
      <c r="V377">
        <f t="shared" ca="1" si="24"/>
        <v>5</v>
      </c>
      <c r="W377" s="39" t="str">
        <f t="shared" ca="1" si="23"/>
        <v/>
      </c>
    </row>
    <row r="378" spans="21:23">
      <c r="U378" s="39">
        <f t="shared" ca="1" si="25"/>
        <v>46073</v>
      </c>
      <c r="V378">
        <f t="shared" ca="1" si="24"/>
        <v>6</v>
      </c>
      <c r="W378" s="39" t="str">
        <f t="shared" ca="1" si="23"/>
        <v/>
      </c>
    </row>
    <row r="379" spans="21:23">
      <c r="U379" s="39">
        <f t="shared" ca="1" si="25"/>
        <v>46074</v>
      </c>
      <c r="V379">
        <f t="shared" ca="1" si="24"/>
        <v>7</v>
      </c>
      <c r="W379" s="39" t="str">
        <f t="shared" ca="1" si="23"/>
        <v/>
      </c>
    </row>
    <row r="380" spans="21:23">
      <c r="U380" s="39">
        <f t="shared" ca="1" si="25"/>
        <v>46075</v>
      </c>
      <c r="V380">
        <f t="shared" ca="1" si="24"/>
        <v>1</v>
      </c>
      <c r="W380" s="39" t="str">
        <f t="shared" ca="1" si="23"/>
        <v/>
      </c>
    </row>
    <row r="381" spans="21:23">
      <c r="U381" s="39">
        <f t="shared" ca="1" si="25"/>
        <v>46076</v>
      </c>
      <c r="V381">
        <f t="shared" ca="1" si="24"/>
        <v>2</v>
      </c>
      <c r="W381" s="39" t="str">
        <f t="shared" ca="1" si="23"/>
        <v/>
      </c>
    </row>
    <row r="382" spans="21:23">
      <c r="U382" s="39">
        <f t="shared" ca="1" si="25"/>
        <v>46077</v>
      </c>
      <c r="V382">
        <f t="shared" ca="1" si="24"/>
        <v>3</v>
      </c>
      <c r="W382" s="39" t="str">
        <f t="shared" ca="1" si="23"/>
        <v/>
      </c>
    </row>
    <row r="383" spans="21:23">
      <c r="U383" s="39">
        <f t="shared" ca="1" si="25"/>
        <v>46078</v>
      </c>
      <c r="V383">
        <f t="shared" ca="1" si="24"/>
        <v>4</v>
      </c>
      <c r="W383" s="39" t="str">
        <f t="shared" ca="1" si="23"/>
        <v/>
      </c>
    </row>
    <row r="384" spans="21:23">
      <c r="U384" s="39">
        <f t="shared" ca="1" si="25"/>
        <v>46079</v>
      </c>
      <c r="V384">
        <f t="shared" ca="1" si="24"/>
        <v>5</v>
      </c>
      <c r="W384" s="39" t="str">
        <f t="shared" ca="1" si="23"/>
        <v/>
      </c>
    </row>
    <row r="385" spans="21:23">
      <c r="U385" s="39">
        <f t="shared" ca="1" si="25"/>
        <v>46080</v>
      </c>
      <c r="V385">
        <f t="shared" ca="1" si="24"/>
        <v>6</v>
      </c>
      <c r="W385" s="39" t="str">
        <f t="shared" ref="W385:W448" ca="1" si="26">IFERROR(IF(V385=7,"",IF(V385=1,"",IF(AND(U385&gt;VALUE($F$34),U385&lt;VALUE($F$21)),U385,""))),"")</f>
        <v/>
      </c>
    </row>
    <row r="386" spans="21:23">
      <c r="U386" s="39">
        <f t="shared" ca="1" si="25"/>
        <v>46081</v>
      </c>
      <c r="V386">
        <f t="shared" ref="V386:V449" ca="1" si="27">WEEKDAY(U386)</f>
        <v>7</v>
      </c>
      <c r="W386" s="39" t="str">
        <f t="shared" ca="1" si="26"/>
        <v/>
      </c>
    </row>
    <row r="387" spans="21:23">
      <c r="U387" s="39">
        <f t="shared" ca="1" si="25"/>
        <v>46082</v>
      </c>
      <c r="V387">
        <f t="shared" ca="1" si="27"/>
        <v>1</v>
      </c>
      <c r="W387" s="39" t="str">
        <f t="shared" ca="1" si="26"/>
        <v/>
      </c>
    </row>
    <row r="388" spans="21:23">
      <c r="U388" s="39">
        <f t="shared" ca="1" si="25"/>
        <v>46083</v>
      </c>
      <c r="V388">
        <f t="shared" ca="1" si="27"/>
        <v>2</v>
      </c>
      <c r="W388" s="39" t="str">
        <f t="shared" ca="1" si="26"/>
        <v/>
      </c>
    </row>
    <row r="389" spans="21:23">
      <c r="U389" s="39">
        <f t="shared" ca="1" si="25"/>
        <v>46084</v>
      </c>
      <c r="V389">
        <f t="shared" ca="1" si="27"/>
        <v>3</v>
      </c>
      <c r="W389" s="39" t="str">
        <f t="shared" ca="1" si="26"/>
        <v/>
      </c>
    </row>
    <row r="390" spans="21:23">
      <c r="U390" s="39">
        <f t="shared" ca="1" si="25"/>
        <v>46085</v>
      </c>
      <c r="V390">
        <f t="shared" ca="1" si="27"/>
        <v>4</v>
      </c>
      <c r="W390" s="39" t="str">
        <f t="shared" ca="1" si="26"/>
        <v/>
      </c>
    </row>
    <row r="391" spans="21:23">
      <c r="U391" s="39">
        <f t="shared" ca="1" si="25"/>
        <v>46086</v>
      </c>
      <c r="V391">
        <f t="shared" ca="1" si="27"/>
        <v>5</v>
      </c>
      <c r="W391" s="39" t="str">
        <f t="shared" ca="1" si="26"/>
        <v/>
      </c>
    </row>
    <row r="392" spans="21:23">
      <c r="U392" s="39">
        <f t="shared" ca="1" si="25"/>
        <v>46087</v>
      </c>
      <c r="V392">
        <f t="shared" ca="1" si="27"/>
        <v>6</v>
      </c>
      <c r="W392" s="39" t="str">
        <f t="shared" ca="1" si="26"/>
        <v/>
      </c>
    </row>
    <row r="393" spans="21:23">
      <c r="U393" s="39">
        <f t="shared" ca="1" si="25"/>
        <v>46088</v>
      </c>
      <c r="V393">
        <f t="shared" ca="1" si="27"/>
        <v>7</v>
      </c>
      <c r="W393" s="39" t="str">
        <f t="shared" ca="1" si="26"/>
        <v/>
      </c>
    </row>
    <row r="394" spans="21:23">
      <c r="U394" s="39">
        <f t="shared" ca="1" si="25"/>
        <v>46089</v>
      </c>
      <c r="V394">
        <f t="shared" ca="1" si="27"/>
        <v>1</v>
      </c>
      <c r="W394" s="39" t="str">
        <f t="shared" ca="1" si="26"/>
        <v/>
      </c>
    </row>
    <row r="395" spans="21:23">
      <c r="U395" s="39">
        <f t="shared" ca="1" si="25"/>
        <v>46090</v>
      </c>
      <c r="V395">
        <f t="shared" ca="1" si="27"/>
        <v>2</v>
      </c>
      <c r="W395" s="39" t="str">
        <f t="shared" ca="1" si="26"/>
        <v/>
      </c>
    </row>
    <row r="396" spans="21:23">
      <c r="U396" s="39">
        <f t="shared" ca="1" si="25"/>
        <v>46091</v>
      </c>
      <c r="V396">
        <f t="shared" ca="1" si="27"/>
        <v>3</v>
      </c>
      <c r="W396" s="39" t="str">
        <f t="shared" ca="1" si="26"/>
        <v/>
      </c>
    </row>
    <row r="397" spans="21:23">
      <c r="U397" s="39">
        <f t="shared" ca="1" si="25"/>
        <v>46092</v>
      </c>
      <c r="V397">
        <f t="shared" ca="1" si="27"/>
        <v>4</v>
      </c>
      <c r="W397" s="39" t="str">
        <f t="shared" ca="1" si="26"/>
        <v/>
      </c>
    </row>
    <row r="398" spans="21:23">
      <c r="U398" s="39">
        <f t="shared" ca="1" si="25"/>
        <v>46093</v>
      </c>
      <c r="V398">
        <f t="shared" ca="1" si="27"/>
        <v>5</v>
      </c>
      <c r="W398" s="39" t="str">
        <f t="shared" ca="1" si="26"/>
        <v/>
      </c>
    </row>
    <row r="399" spans="21:23">
      <c r="U399" s="39">
        <f t="shared" ca="1" si="25"/>
        <v>46094</v>
      </c>
      <c r="V399">
        <f t="shared" ca="1" si="27"/>
        <v>6</v>
      </c>
      <c r="W399" s="39" t="str">
        <f t="shared" ca="1" si="26"/>
        <v/>
      </c>
    </row>
    <row r="400" spans="21:23">
      <c r="U400" s="39">
        <f t="shared" ca="1" si="25"/>
        <v>46095</v>
      </c>
      <c r="V400">
        <f t="shared" ca="1" si="27"/>
        <v>7</v>
      </c>
      <c r="W400" s="39" t="str">
        <f t="shared" ca="1" si="26"/>
        <v/>
      </c>
    </row>
    <row r="401" spans="21:23">
      <c r="U401" s="39">
        <f t="shared" ca="1" si="25"/>
        <v>46096</v>
      </c>
      <c r="V401">
        <f t="shared" ca="1" si="27"/>
        <v>1</v>
      </c>
      <c r="W401" s="39" t="str">
        <f t="shared" ca="1" si="26"/>
        <v/>
      </c>
    </row>
    <row r="402" spans="21:23">
      <c r="U402" s="39">
        <f t="shared" ca="1" si="25"/>
        <v>46097</v>
      </c>
      <c r="V402">
        <f t="shared" ca="1" si="27"/>
        <v>2</v>
      </c>
      <c r="W402" s="39" t="str">
        <f t="shared" ca="1" si="26"/>
        <v/>
      </c>
    </row>
    <row r="403" spans="21:23">
      <c r="U403" s="39">
        <f t="shared" ca="1" si="25"/>
        <v>46098</v>
      </c>
      <c r="V403">
        <f t="shared" ca="1" si="27"/>
        <v>3</v>
      </c>
      <c r="W403" s="39" t="str">
        <f t="shared" ca="1" si="26"/>
        <v/>
      </c>
    </row>
    <row r="404" spans="21:23">
      <c r="U404" s="39">
        <f t="shared" ca="1" si="25"/>
        <v>46099</v>
      </c>
      <c r="V404">
        <f t="shared" ca="1" si="27"/>
        <v>4</v>
      </c>
      <c r="W404" s="39" t="str">
        <f t="shared" ca="1" si="26"/>
        <v/>
      </c>
    </row>
    <row r="405" spans="21:23">
      <c r="U405" s="39">
        <f t="shared" ca="1" si="25"/>
        <v>46100</v>
      </c>
      <c r="V405">
        <f t="shared" ca="1" si="27"/>
        <v>5</v>
      </c>
      <c r="W405" s="39" t="str">
        <f t="shared" ca="1" si="26"/>
        <v/>
      </c>
    </row>
    <row r="406" spans="21:23">
      <c r="U406" s="39">
        <f t="shared" ca="1" si="25"/>
        <v>46101</v>
      </c>
      <c r="V406">
        <f t="shared" ca="1" si="27"/>
        <v>6</v>
      </c>
      <c r="W406" s="39" t="str">
        <f t="shared" ca="1" si="26"/>
        <v/>
      </c>
    </row>
    <row r="407" spans="21:23">
      <c r="U407" s="39">
        <f t="shared" ca="1" si="25"/>
        <v>46102</v>
      </c>
      <c r="V407">
        <f t="shared" ca="1" si="27"/>
        <v>7</v>
      </c>
      <c r="W407" s="39" t="str">
        <f t="shared" ca="1" si="26"/>
        <v/>
      </c>
    </row>
    <row r="408" spans="21:23">
      <c r="U408" s="39">
        <f t="shared" ca="1" si="25"/>
        <v>46103</v>
      </c>
      <c r="V408">
        <f t="shared" ca="1" si="27"/>
        <v>1</v>
      </c>
      <c r="W408" s="39" t="str">
        <f t="shared" ca="1" si="26"/>
        <v/>
      </c>
    </row>
    <row r="409" spans="21:23">
      <c r="U409" s="39">
        <f t="shared" ca="1" si="25"/>
        <v>46104</v>
      </c>
      <c r="V409">
        <f t="shared" ca="1" si="27"/>
        <v>2</v>
      </c>
      <c r="W409" s="39" t="str">
        <f t="shared" ca="1" si="26"/>
        <v/>
      </c>
    </row>
    <row r="410" spans="21:23">
      <c r="U410" s="39">
        <f t="shared" ca="1" si="25"/>
        <v>46105</v>
      </c>
      <c r="V410">
        <f t="shared" ca="1" si="27"/>
        <v>3</v>
      </c>
      <c r="W410" s="39" t="str">
        <f t="shared" ca="1" si="26"/>
        <v/>
      </c>
    </row>
    <row r="411" spans="21:23">
      <c r="U411" s="39">
        <f t="shared" ca="1" si="25"/>
        <v>46106</v>
      </c>
      <c r="V411">
        <f t="shared" ca="1" si="27"/>
        <v>4</v>
      </c>
      <c r="W411" s="39" t="str">
        <f t="shared" ca="1" si="26"/>
        <v/>
      </c>
    </row>
    <row r="412" spans="21:23">
      <c r="U412" s="39">
        <f t="shared" ca="1" si="25"/>
        <v>46107</v>
      </c>
      <c r="V412">
        <f t="shared" ca="1" si="27"/>
        <v>5</v>
      </c>
      <c r="W412" s="39" t="str">
        <f t="shared" ca="1" si="26"/>
        <v/>
      </c>
    </row>
    <row r="413" spans="21:23">
      <c r="U413" s="39">
        <f t="shared" ca="1" si="25"/>
        <v>46108</v>
      </c>
      <c r="V413">
        <f t="shared" ca="1" si="27"/>
        <v>6</v>
      </c>
      <c r="W413" s="39" t="str">
        <f t="shared" ca="1" si="26"/>
        <v/>
      </c>
    </row>
    <row r="414" spans="21:23">
      <c r="U414" s="39">
        <f t="shared" ca="1" si="25"/>
        <v>46109</v>
      </c>
      <c r="V414">
        <f t="shared" ca="1" si="27"/>
        <v>7</v>
      </c>
      <c r="W414" s="39" t="str">
        <f t="shared" ca="1" si="26"/>
        <v/>
      </c>
    </row>
    <row r="415" spans="21:23">
      <c r="U415" s="39">
        <f t="shared" ca="1" si="25"/>
        <v>46110</v>
      </c>
      <c r="V415">
        <f t="shared" ca="1" si="27"/>
        <v>1</v>
      </c>
      <c r="W415" s="39" t="str">
        <f t="shared" ca="1" si="26"/>
        <v/>
      </c>
    </row>
    <row r="416" spans="21:23">
      <c r="U416" s="39">
        <f t="shared" ca="1" si="25"/>
        <v>46111</v>
      </c>
      <c r="V416">
        <f t="shared" ca="1" si="27"/>
        <v>2</v>
      </c>
      <c r="W416" s="39" t="str">
        <f t="shared" ca="1" si="26"/>
        <v/>
      </c>
    </row>
    <row r="417" spans="21:23">
      <c r="U417" s="39">
        <f t="shared" ca="1" si="25"/>
        <v>46112</v>
      </c>
      <c r="V417">
        <f t="shared" ca="1" si="27"/>
        <v>3</v>
      </c>
      <c r="W417" s="39" t="str">
        <f t="shared" ca="1" si="26"/>
        <v/>
      </c>
    </row>
    <row r="418" spans="21:23">
      <c r="U418" s="39">
        <f t="shared" ca="1" si="25"/>
        <v>46113</v>
      </c>
      <c r="V418">
        <f t="shared" ca="1" si="27"/>
        <v>4</v>
      </c>
      <c r="W418" s="39" t="str">
        <f t="shared" ca="1" si="26"/>
        <v/>
      </c>
    </row>
    <row r="419" spans="21:23">
      <c r="U419" s="39">
        <f t="shared" ca="1" si="25"/>
        <v>46114</v>
      </c>
      <c r="V419">
        <f t="shared" ca="1" si="27"/>
        <v>5</v>
      </c>
      <c r="W419" s="39" t="str">
        <f t="shared" ca="1" si="26"/>
        <v/>
      </c>
    </row>
    <row r="420" spans="21:23">
      <c r="U420" s="39">
        <f t="shared" ca="1" si="25"/>
        <v>46115</v>
      </c>
      <c r="V420">
        <f t="shared" ca="1" si="27"/>
        <v>6</v>
      </c>
      <c r="W420" s="39" t="str">
        <f t="shared" ca="1" si="26"/>
        <v/>
      </c>
    </row>
    <row r="421" spans="21:23">
      <c r="U421" s="39">
        <f t="shared" ca="1" si="25"/>
        <v>46116</v>
      </c>
      <c r="V421">
        <f t="shared" ca="1" si="27"/>
        <v>7</v>
      </c>
      <c r="W421" s="39" t="str">
        <f t="shared" ca="1" si="26"/>
        <v/>
      </c>
    </row>
    <row r="422" spans="21:23">
      <c r="U422" s="39">
        <f t="shared" ca="1" si="25"/>
        <v>46117</v>
      </c>
      <c r="V422">
        <f t="shared" ca="1" si="27"/>
        <v>1</v>
      </c>
      <c r="W422" s="39" t="str">
        <f t="shared" ca="1" si="26"/>
        <v/>
      </c>
    </row>
    <row r="423" spans="21:23">
      <c r="U423" s="39">
        <f t="shared" ca="1" si="25"/>
        <v>46118</v>
      </c>
      <c r="V423">
        <f t="shared" ca="1" si="27"/>
        <v>2</v>
      </c>
      <c r="W423" s="39" t="str">
        <f t="shared" ca="1" si="26"/>
        <v/>
      </c>
    </row>
    <row r="424" spans="21:23">
      <c r="U424" s="39">
        <f t="shared" ca="1" si="25"/>
        <v>46119</v>
      </c>
      <c r="V424">
        <f t="shared" ca="1" si="27"/>
        <v>3</v>
      </c>
      <c r="W424" s="39" t="str">
        <f t="shared" ca="1" si="26"/>
        <v/>
      </c>
    </row>
    <row r="425" spans="21:23">
      <c r="U425" s="39">
        <f t="shared" ca="1" si="25"/>
        <v>46120</v>
      </c>
      <c r="V425">
        <f t="shared" ca="1" si="27"/>
        <v>4</v>
      </c>
      <c r="W425" s="39" t="str">
        <f t="shared" ca="1" si="26"/>
        <v/>
      </c>
    </row>
    <row r="426" spans="21:23">
      <c r="U426" s="39">
        <f t="shared" ca="1" si="25"/>
        <v>46121</v>
      </c>
      <c r="V426">
        <f t="shared" ca="1" si="27"/>
        <v>5</v>
      </c>
      <c r="W426" s="39" t="str">
        <f t="shared" ca="1" si="26"/>
        <v/>
      </c>
    </row>
    <row r="427" spans="21:23">
      <c r="U427" s="39">
        <f t="shared" ca="1" si="25"/>
        <v>46122</v>
      </c>
      <c r="V427">
        <f t="shared" ca="1" si="27"/>
        <v>6</v>
      </c>
      <c r="W427" s="39" t="str">
        <f t="shared" ca="1" si="26"/>
        <v/>
      </c>
    </row>
    <row r="428" spans="21:23">
      <c r="U428" s="39">
        <f t="shared" ca="1" si="25"/>
        <v>46123</v>
      </c>
      <c r="V428">
        <f t="shared" ca="1" si="27"/>
        <v>7</v>
      </c>
      <c r="W428" s="39" t="str">
        <f t="shared" ca="1" si="26"/>
        <v/>
      </c>
    </row>
    <row r="429" spans="21:23">
      <c r="U429" s="39">
        <f t="shared" ca="1" si="25"/>
        <v>46124</v>
      </c>
      <c r="V429">
        <f t="shared" ca="1" si="27"/>
        <v>1</v>
      </c>
      <c r="W429" s="39" t="str">
        <f t="shared" ca="1" si="26"/>
        <v/>
      </c>
    </row>
    <row r="430" spans="21:23">
      <c r="U430" s="39">
        <f t="shared" ca="1" si="25"/>
        <v>46125</v>
      </c>
      <c r="V430">
        <f t="shared" ca="1" si="27"/>
        <v>2</v>
      </c>
      <c r="W430" s="39" t="str">
        <f t="shared" ca="1" si="26"/>
        <v/>
      </c>
    </row>
    <row r="431" spans="21:23">
      <c r="U431" s="39">
        <f t="shared" ref="U431:U494" ca="1" si="28">+U430+1</f>
        <v>46126</v>
      </c>
      <c r="V431">
        <f t="shared" ca="1" si="27"/>
        <v>3</v>
      </c>
      <c r="W431" s="39" t="str">
        <f t="shared" ca="1" si="26"/>
        <v/>
      </c>
    </row>
    <row r="432" spans="21:23">
      <c r="U432" s="39">
        <f t="shared" ca="1" si="28"/>
        <v>46127</v>
      </c>
      <c r="V432">
        <f t="shared" ca="1" si="27"/>
        <v>4</v>
      </c>
      <c r="W432" s="39" t="str">
        <f t="shared" ca="1" si="26"/>
        <v/>
      </c>
    </row>
    <row r="433" spans="21:23">
      <c r="U433" s="39">
        <f t="shared" ca="1" si="28"/>
        <v>46128</v>
      </c>
      <c r="V433">
        <f t="shared" ca="1" si="27"/>
        <v>5</v>
      </c>
      <c r="W433" s="39" t="str">
        <f t="shared" ca="1" si="26"/>
        <v/>
      </c>
    </row>
    <row r="434" spans="21:23">
      <c r="U434" s="39">
        <f t="shared" ca="1" si="28"/>
        <v>46129</v>
      </c>
      <c r="V434">
        <f t="shared" ca="1" si="27"/>
        <v>6</v>
      </c>
      <c r="W434" s="39" t="str">
        <f t="shared" ca="1" si="26"/>
        <v/>
      </c>
    </row>
    <row r="435" spans="21:23">
      <c r="U435" s="39">
        <f t="shared" ca="1" si="28"/>
        <v>46130</v>
      </c>
      <c r="V435">
        <f t="shared" ca="1" si="27"/>
        <v>7</v>
      </c>
      <c r="W435" s="39" t="str">
        <f t="shared" ca="1" si="26"/>
        <v/>
      </c>
    </row>
    <row r="436" spans="21:23">
      <c r="U436" s="39">
        <f t="shared" ca="1" si="28"/>
        <v>46131</v>
      </c>
      <c r="V436">
        <f t="shared" ca="1" si="27"/>
        <v>1</v>
      </c>
      <c r="W436" s="39" t="str">
        <f t="shared" ca="1" si="26"/>
        <v/>
      </c>
    </row>
    <row r="437" spans="21:23">
      <c r="U437" s="39">
        <f t="shared" ca="1" si="28"/>
        <v>46132</v>
      </c>
      <c r="V437">
        <f t="shared" ca="1" si="27"/>
        <v>2</v>
      </c>
      <c r="W437" s="39" t="str">
        <f t="shared" ca="1" si="26"/>
        <v/>
      </c>
    </row>
    <row r="438" spans="21:23">
      <c r="U438" s="39">
        <f t="shared" ca="1" si="28"/>
        <v>46133</v>
      </c>
      <c r="V438">
        <f t="shared" ca="1" si="27"/>
        <v>3</v>
      </c>
      <c r="W438" s="39" t="str">
        <f t="shared" ca="1" si="26"/>
        <v/>
      </c>
    </row>
    <row r="439" spans="21:23">
      <c r="U439" s="39">
        <f t="shared" ca="1" si="28"/>
        <v>46134</v>
      </c>
      <c r="V439">
        <f t="shared" ca="1" si="27"/>
        <v>4</v>
      </c>
      <c r="W439" s="39" t="str">
        <f t="shared" ca="1" si="26"/>
        <v/>
      </c>
    </row>
    <row r="440" spans="21:23">
      <c r="U440" s="39">
        <f t="shared" ca="1" si="28"/>
        <v>46135</v>
      </c>
      <c r="V440">
        <f t="shared" ca="1" si="27"/>
        <v>5</v>
      </c>
      <c r="W440" s="39" t="str">
        <f t="shared" ca="1" si="26"/>
        <v/>
      </c>
    </row>
    <row r="441" spans="21:23">
      <c r="U441" s="39">
        <f t="shared" ca="1" si="28"/>
        <v>46136</v>
      </c>
      <c r="V441">
        <f t="shared" ca="1" si="27"/>
        <v>6</v>
      </c>
      <c r="W441" s="39" t="str">
        <f t="shared" ca="1" si="26"/>
        <v/>
      </c>
    </row>
    <row r="442" spans="21:23">
      <c r="U442" s="39">
        <f t="shared" ca="1" si="28"/>
        <v>46137</v>
      </c>
      <c r="V442">
        <f t="shared" ca="1" si="27"/>
        <v>7</v>
      </c>
      <c r="W442" s="39" t="str">
        <f t="shared" ca="1" si="26"/>
        <v/>
      </c>
    </row>
    <row r="443" spans="21:23">
      <c r="U443" s="39">
        <f t="shared" ca="1" si="28"/>
        <v>46138</v>
      </c>
      <c r="V443">
        <f t="shared" ca="1" si="27"/>
        <v>1</v>
      </c>
      <c r="W443" s="39" t="str">
        <f t="shared" ca="1" si="26"/>
        <v/>
      </c>
    </row>
    <row r="444" spans="21:23">
      <c r="U444" s="39">
        <f t="shared" ca="1" si="28"/>
        <v>46139</v>
      </c>
      <c r="V444">
        <f t="shared" ca="1" si="27"/>
        <v>2</v>
      </c>
      <c r="W444" s="39" t="str">
        <f t="shared" ca="1" si="26"/>
        <v/>
      </c>
    </row>
    <row r="445" spans="21:23">
      <c r="U445" s="39">
        <f t="shared" ca="1" si="28"/>
        <v>46140</v>
      </c>
      <c r="V445">
        <f t="shared" ca="1" si="27"/>
        <v>3</v>
      </c>
      <c r="W445" s="39" t="str">
        <f t="shared" ca="1" si="26"/>
        <v/>
      </c>
    </row>
    <row r="446" spans="21:23">
      <c r="U446" s="39">
        <f t="shared" ca="1" si="28"/>
        <v>46141</v>
      </c>
      <c r="V446">
        <f t="shared" ca="1" si="27"/>
        <v>4</v>
      </c>
      <c r="W446" s="39" t="str">
        <f t="shared" ca="1" si="26"/>
        <v/>
      </c>
    </row>
    <row r="447" spans="21:23">
      <c r="U447" s="39">
        <f t="shared" ca="1" si="28"/>
        <v>46142</v>
      </c>
      <c r="V447">
        <f t="shared" ca="1" si="27"/>
        <v>5</v>
      </c>
      <c r="W447" s="39" t="str">
        <f t="shared" ca="1" si="26"/>
        <v/>
      </c>
    </row>
    <row r="448" spans="21:23">
      <c r="U448" s="39">
        <f t="shared" ca="1" si="28"/>
        <v>46143</v>
      </c>
      <c r="V448">
        <f t="shared" ca="1" si="27"/>
        <v>6</v>
      </c>
      <c r="W448" s="39" t="str">
        <f t="shared" ca="1" si="26"/>
        <v/>
      </c>
    </row>
    <row r="449" spans="21:23">
      <c r="U449" s="39">
        <f t="shared" ca="1" si="28"/>
        <v>46144</v>
      </c>
      <c r="V449">
        <f t="shared" ca="1" si="27"/>
        <v>7</v>
      </c>
      <c r="W449" s="39" t="str">
        <f t="shared" ref="W449:W512" ca="1" si="29">IFERROR(IF(V449=7,"",IF(V449=1,"",IF(AND(U449&gt;VALUE($F$34),U449&lt;VALUE($F$21)),U449,""))),"")</f>
        <v/>
      </c>
    </row>
    <row r="450" spans="21:23">
      <c r="U450" s="39">
        <f t="shared" ca="1" si="28"/>
        <v>46145</v>
      </c>
      <c r="V450">
        <f t="shared" ref="V450:V513" ca="1" si="30">WEEKDAY(U450)</f>
        <v>1</v>
      </c>
      <c r="W450" s="39" t="str">
        <f t="shared" ca="1" si="29"/>
        <v/>
      </c>
    </row>
    <row r="451" spans="21:23">
      <c r="U451" s="39">
        <f t="shared" ca="1" si="28"/>
        <v>46146</v>
      </c>
      <c r="V451">
        <f t="shared" ca="1" si="30"/>
        <v>2</v>
      </c>
      <c r="W451" s="39" t="str">
        <f t="shared" ca="1" si="29"/>
        <v/>
      </c>
    </row>
    <row r="452" spans="21:23">
      <c r="U452" s="39">
        <f t="shared" ca="1" si="28"/>
        <v>46147</v>
      </c>
      <c r="V452">
        <f t="shared" ca="1" si="30"/>
        <v>3</v>
      </c>
      <c r="W452" s="39" t="str">
        <f t="shared" ca="1" si="29"/>
        <v/>
      </c>
    </row>
    <row r="453" spans="21:23">
      <c r="U453" s="39">
        <f t="shared" ca="1" si="28"/>
        <v>46148</v>
      </c>
      <c r="V453">
        <f t="shared" ca="1" si="30"/>
        <v>4</v>
      </c>
      <c r="W453" s="39" t="str">
        <f t="shared" ca="1" si="29"/>
        <v/>
      </c>
    </row>
    <row r="454" spans="21:23">
      <c r="U454" s="39">
        <f t="shared" ca="1" si="28"/>
        <v>46149</v>
      </c>
      <c r="V454">
        <f t="shared" ca="1" si="30"/>
        <v>5</v>
      </c>
      <c r="W454" s="39" t="str">
        <f t="shared" ca="1" si="29"/>
        <v/>
      </c>
    </row>
    <row r="455" spans="21:23">
      <c r="U455" s="39">
        <f t="shared" ca="1" si="28"/>
        <v>46150</v>
      </c>
      <c r="V455">
        <f t="shared" ca="1" si="30"/>
        <v>6</v>
      </c>
      <c r="W455" s="39" t="str">
        <f t="shared" ca="1" si="29"/>
        <v/>
      </c>
    </row>
    <row r="456" spans="21:23">
      <c r="U456" s="39">
        <f t="shared" ca="1" si="28"/>
        <v>46151</v>
      </c>
      <c r="V456">
        <f t="shared" ca="1" si="30"/>
        <v>7</v>
      </c>
      <c r="W456" s="39" t="str">
        <f t="shared" ca="1" si="29"/>
        <v/>
      </c>
    </row>
    <row r="457" spans="21:23">
      <c r="U457" s="39">
        <f t="shared" ca="1" si="28"/>
        <v>46152</v>
      </c>
      <c r="V457">
        <f t="shared" ca="1" si="30"/>
        <v>1</v>
      </c>
      <c r="W457" s="39" t="str">
        <f t="shared" ca="1" si="29"/>
        <v/>
      </c>
    </row>
    <row r="458" spans="21:23">
      <c r="U458" s="39">
        <f t="shared" ca="1" si="28"/>
        <v>46153</v>
      </c>
      <c r="V458">
        <f t="shared" ca="1" si="30"/>
        <v>2</v>
      </c>
      <c r="W458" s="39" t="str">
        <f t="shared" ca="1" si="29"/>
        <v/>
      </c>
    </row>
    <row r="459" spans="21:23">
      <c r="U459" s="39">
        <f t="shared" ca="1" si="28"/>
        <v>46154</v>
      </c>
      <c r="V459">
        <f t="shared" ca="1" si="30"/>
        <v>3</v>
      </c>
      <c r="W459" s="39" t="str">
        <f t="shared" ca="1" si="29"/>
        <v/>
      </c>
    </row>
    <row r="460" spans="21:23">
      <c r="U460" s="39">
        <f t="shared" ca="1" si="28"/>
        <v>46155</v>
      </c>
      <c r="V460">
        <f t="shared" ca="1" si="30"/>
        <v>4</v>
      </c>
      <c r="W460" s="39" t="str">
        <f t="shared" ca="1" si="29"/>
        <v/>
      </c>
    </row>
    <row r="461" spans="21:23">
      <c r="U461" s="39">
        <f t="shared" ca="1" si="28"/>
        <v>46156</v>
      </c>
      <c r="V461">
        <f t="shared" ca="1" si="30"/>
        <v>5</v>
      </c>
      <c r="W461" s="39" t="str">
        <f t="shared" ca="1" si="29"/>
        <v/>
      </c>
    </row>
    <row r="462" spans="21:23">
      <c r="U462" s="39">
        <f t="shared" ca="1" si="28"/>
        <v>46157</v>
      </c>
      <c r="V462">
        <f t="shared" ca="1" si="30"/>
        <v>6</v>
      </c>
      <c r="W462" s="39" t="str">
        <f t="shared" ca="1" si="29"/>
        <v/>
      </c>
    </row>
    <row r="463" spans="21:23">
      <c r="U463" s="39">
        <f t="shared" ca="1" si="28"/>
        <v>46158</v>
      </c>
      <c r="V463">
        <f t="shared" ca="1" si="30"/>
        <v>7</v>
      </c>
      <c r="W463" s="39" t="str">
        <f t="shared" ca="1" si="29"/>
        <v/>
      </c>
    </row>
    <row r="464" spans="21:23">
      <c r="U464" s="39">
        <f t="shared" ca="1" si="28"/>
        <v>46159</v>
      </c>
      <c r="V464">
        <f t="shared" ca="1" si="30"/>
        <v>1</v>
      </c>
      <c r="W464" s="39" t="str">
        <f t="shared" ca="1" si="29"/>
        <v/>
      </c>
    </row>
    <row r="465" spans="21:23">
      <c r="U465" s="39">
        <f t="shared" ca="1" si="28"/>
        <v>46160</v>
      </c>
      <c r="V465">
        <f t="shared" ca="1" si="30"/>
        <v>2</v>
      </c>
      <c r="W465" s="39" t="str">
        <f t="shared" ca="1" si="29"/>
        <v/>
      </c>
    </row>
    <row r="466" spans="21:23">
      <c r="U466" s="39">
        <f t="shared" ca="1" si="28"/>
        <v>46161</v>
      </c>
      <c r="V466">
        <f t="shared" ca="1" si="30"/>
        <v>3</v>
      </c>
      <c r="W466" s="39" t="str">
        <f t="shared" ca="1" si="29"/>
        <v/>
      </c>
    </row>
    <row r="467" spans="21:23">
      <c r="U467" s="39">
        <f t="shared" ca="1" si="28"/>
        <v>46162</v>
      </c>
      <c r="V467">
        <f t="shared" ca="1" si="30"/>
        <v>4</v>
      </c>
      <c r="W467" s="39" t="str">
        <f t="shared" ca="1" si="29"/>
        <v/>
      </c>
    </row>
    <row r="468" spans="21:23">
      <c r="U468" s="39">
        <f t="shared" ca="1" si="28"/>
        <v>46163</v>
      </c>
      <c r="V468">
        <f t="shared" ca="1" si="30"/>
        <v>5</v>
      </c>
      <c r="W468" s="39" t="str">
        <f t="shared" ca="1" si="29"/>
        <v/>
      </c>
    </row>
    <row r="469" spans="21:23">
      <c r="U469" s="39">
        <f t="shared" ca="1" si="28"/>
        <v>46164</v>
      </c>
      <c r="V469">
        <f t="shared" ca="1" si="30"/>
        <v>6</v>
      </c>
      <c r="W469" s="39" t="str">
        <f t="shared" ca="1" si="29"/>
        <v/>
      </c>
    </row>
    <row r="470" spans="21:23">
      <c r="U470" s="39">
        <f t="shared" ca="1" si="28"/>
        <v>46165</v>
      </c>
      <c r="V470">
        <f t="shared" ca="1" si="30"/>
        <v>7</v>
      </c>
      <c r="W470" s="39" t="str">
        <f t="shared" ca="1" si="29"/>
        <v/>
      </c>
    </row>
    <row r="471" spans="21:23">
      <c r="U471" s="39">
        <f t="shared" ca="1" si="28"/>
        <v>46166</v>
      </c>
      <c r="V471">
        <f t="shared" ca="1" si="30"/>
        <v>1</v>
      </c>
      <c r="W471" s="39" t="str">
        <f t="shared" ca="1" si="29"/>
        <v/>
      </c>
    </row>
    <row r="472" spans="21:23">
      <c r="U472" s="39">
        <f t="shared" ca="1" si="28"/>
        <v>46167</v>
      </c>
      <c r="V472">
        <f t="shared" ca="1" si="30"/>
        <v>2</v>
      </c>
      <c r="W472" s="39" t="str">
        <f t="shared" ca="1" si="29"/>
        <v/>
      </c>
    </row>
    <row r="473" spans="21:23">
      <c r="U473" s="39">
        <f t="shared" ca="1" si="28"/>
        <v>46168</v>
      </c>
      <c r="V473">
        <f t="shared" ca="1" si="30"/>
        <v>3</v>
      </c>
      <c r="W473" s="39" t="str">
        <f t="shared" ca="1" si="29"/>
        <v/>
      </c>
    </row>
    <row r="474" spans="21:23">
      <c r="U474" s="39">
        <f t="shared" ca="1" si="28"/>
        <v>46169</v>
      </c>
      <c r="V474">
        <f t="shared" ca="1" si="30"/>
        <v>4</v>
      </c>
      <c r="W474" s="39" t="str">
        <f t="shared" ca="1" si="29"/>
        <v/>
      </c>
    </row>
    <row r="475" spans="21:23">
      <c r="U475" s="39">
        <f t="shared" ca="1" si="28"/>
        <v>46170</v>
      </c>
      <c r="V475">
        <f t="shared" ca="1" si="30"/>
        <v>5</v>
      </c>
      <c r="W475" s="39" t="str">
        <f t="shared" ca="1" si="29"/>
        <v/>
      </c>
    </row>
    <row r="476" spans="21:23">
      <c r="U476" s="39">
        <f t="shared" ca="1" si="28"/>
        <v>46171</v>
      </c>
      <c r="V476">
        <f t="shared" ca="1" si="30"/>
        <v>6</v>
      </c>
      <c r="W476" s="39" t="str">
        <f t="shared" ca="1" si="29"/>
        <v/>
      </c>
    </row>
    <row r="477" spans="21:23">
      <c r="U477" s="39">
        <f t="shared" ca="1" si="28"/>
        <v>46172</v>
      </c>
      <c r="V477">
        <f t="shared" ca="1" si="30"/>
        <v>7</v>
      </c>
      <c r="W477" s="39" t="str">
        <f t="shared" ca="1" si="29"/>
        <v/>
      </c>
    </row>
    <row r="478" spans="21:23">
      <c r="U478" s="39">
        <f t="shared" ca="1" si="28"/>
        <v>46173</v>
      </c>
      <c r="V478">
        <f t="shared" ca="1" si="30"/>
        <v>1</v>
      </c>
      <c r="W478" s="39" t="str">
        <f t="shared" ca="1" si="29"/>
        <v/>
      </c>
    </row>
    <row r="479" spans="21:23">
      <c r="U479" s="39">
        <f t="shared" ca="1" si="28"/>
        <v>46174</v>
      </c>
      <c r="V479">
        <f t="shared" ca="1" si="30"/>
        <v>2</v>
      </c>
      <c r="W479" s="39" t="str">
        <f t="shared" ca="1" si="29"/>
        <v/>
      </c>
    </row>
    <row r="480" spans="21:23">
      <c r="U480" s="39">
        <f t="shared" ca="1" si="28"/>
        <v>46175</v>
      </c>
      <c r="V480">
        <f t="shared" ca="1" si="30"/>
        <v>3</v>
      </c>
      <c r="W480" s="39" t="str">
        <f t="shared" ca="1" si="29"/>
        <v/>
      </c>
    </row>
    <row r="481" spans="21:23">
      <c r="U481" s="39">
        <f t="shared" ca="1" si="28"/>
        <v>46176</v>
      </c>
      <c r="V481">
        <f t="shared" ca="1" si="30"/>
        <v>4</v>
      </c>
      <c r="W481" s="39" t="str">
        <f t="shared" ca="1" si="29"/>
        <v/>
      </c>
    </row>
    <row r="482" spans="21:23">
      <c r="U482" s="39">
        <f t="shared" ca="1" si="28"/>
        <v>46177</v>
      </c>
      <c r="V482">
        <f t="shared" ca="1" si="30"/>
        <v>5</v>
      </c>
      <c r="W482" s="39" t="str">
        <f t="shared" ca="1" si="29"/>
        <v/>
      </c>
    </row>
    <row r="483" spans="21:23">
      <c r="U483" s="39">
        <f t="shared" ca="1" si="28"/>
        <v>46178</v>
      </c>
      <c r="V483">
        <f t="shared" ca="1" si="30"/>
        <v>6</v>
      </c>
      <c r="W483" s="39" t="str">
        <f t="shared" ca="1" si="29"/>
        <v/>
      </c>
    </row>
    <row r="484" spans="21:23">
      <c r="U484" s="39">
        <f t="shared" ca="1" si="28"/>
        <v>46179</v>
      </c>
      <c r="V484">
        <f t="shared" ca="1" si="30"/>
        <v>7</v>
      </c>
      <c r="W484" s="39" t="str">
        <f t="shared" ca="1" si="29"/>
        <v/>
      </c>
    </row>
    <row r="485" spans="21:23">
      <c r="U485" s="39">
        <f t="shared" ca="1" si="28"/>
        <v>46180</v>
      </c>
      <c r="V485">
        <f t="shared" ca="1" si="30"/>
        <v>1</v>
      </c>
      <c r="W485" s="39" t="str">
        <f t="shared" ca="1" si="29"/>
        <v/>
      </c>
    </row>
    <row r="486" spans="21:23">
      <c r="U486" s="39">
        <f t="shared" ca="1" si="28"/>
        <v>46181</v>
      </c>
      <c r="V486">
        <f t="shared" ca="1" si="30"/>
        <v>2</v>
      </c>
      <c r="W486" s="39" t="str">
        <f t="shared" ca="1" si="29"/>
        <v/>
      </c>
    </row>
    <row r="487" spans="21:23">
      <c r="U487" s="39">
        <f t="shared" ca="1" si="28"/>
        <v>46182</v>
      </c>
      <c r="V487">
        <f t="shared" ca="1" si="30"/>
        <v>3</v>
      </c>
      <c r="W487" s="39" t="str">
        <f t="shared" ca="1" si="29"/>
        <v/>
      </c>
    </row>
    <row r="488" spans="21:23">
      <c r="U488" s="39">
        <f t="shared" ca="1" si="28"/>
        <v>46183</v>
      </c>
      <c r="V488">
        <f t="shared" ca="1" si="30"/>
        <v>4</v>
      </c>
      <c r="W488" s="39" t="str">
        <f t="shared" ca="1" si="29"/>
        <v/>
      </c>
    </row>
    <row r="489" spans="21:23">
      <c r="U489" s="39">
        <f t="shared" ca="1" si="28"/>
        <v>46184</v>
      </c>
      <c r="V489">
        <f t="shared" ca="1" si="30"/>
        <v>5</v>
      </c>
      <c r="W489" s="39" t="str">
        <f t="shared" ca="1" si="29"/>
        <v/>
      </c>
    </row>
    <row r="490" spans="21:23">
      <c r="U490" s="39">
        <f t="shared" ca="1" si="28"/>
        <v>46185</v>
      </c>
      <c r="V490">
        <f t="shared" ca="1" si="30"/>
        <v>6</v>
      </c>
      <c r="W490" s="39" t="str">
        <f t="shared" ca="1" si="29"/>
        <v/>
      </c>
    </row>
    <row r="491" spans="21:23">
      <c r="U491" s="39">
        <f t="shared" ca="1" si="28"/>
        <v>46186</v>
      </c>
      <c r="V491">
        <f t="shared" ca="1" si="30"/>
        <v>7</v>
      </c>
      <c r="W491" s="39" t="str">
        <f t="shared" ca="1" si="29"/>
        <v/>
      </c>
    </row>
    <row r="492" spans="21:23">
      <c r="U492" s="39">
        <f t="shared" ca="1" si="28"/>
        <v>46187</v>
      </c>
      <c r="V492">
        <f t="shared" ca="1" si="30"/>
        <v>1</v>
      </c>
      <c r="W492" s="39" t="str">
        <f t="shared" ca="1" si="29"/>
        <v/>
      </c>
    </row>
    <row r="493" spans="21:23">
      <c r="U493" s="39">
        <f t="shared" ca="1" si="28"/>
        <v>46188</v>
      </c>
      <c r="V493">
        <f t="shared" ca="1" si="30"/>
        <v>2</v>
      </c>
      <c r="W493" s="39" t="str">
        <f t="shared" ca="1" si="29"/>
        <v/>
      </c>
    </row>
    <row r="494" spans="21:23">
      <c r="U494" s="39">
        <f t="shared" ca="1" si="28"/>
        <v>46189</v>
      </c>
      <c r="V494">
        <f t="shared" ca="1" si="30"/>
        <v>3</v>
      </c>
      <c r="W494" s="39" t="str">
        <f t="shared" ca="1" si="29"/>
        <v/>
      </c>
    </row>
    <row r="495" spans="21:23">
      <c r="U495" s="39">
        <f t="shared" ref="U495:U558" ca="1" si="31">+U494+1</f>
        <v>46190</v>
      </c>
      <c r="V495">
        <f t="shared" ca="1" si="30"/>
        <v>4</v>
      </c>
      <c r="W495" s="39" t="str">
        <f t="shared" ca="1" si="29"/>
        <v/>
      </c>
    </row>
    <row r="496" spans="21:23">
      <c r="U496" s="39">
        <f t="shared" ca="1" si="31"/>
        <v>46191</v>
      </c>
      <c r="V496">
        <f t="shared" ca="1" si="30"/>
        <v>5</v>
      </c>
      <c r="W496" s="39" t="str">
        <f t="shared" ca="1" si="29"/>
        <v/>
      </c>
    </row>
    <row r="497" spans="21:23">
      <c r="U497" s="39">
        <f t="shared" ca="1" si="31"/>
        <v>46192</v>
      </c>
      <c r="V497">
        <f t="shared" ca="1" si="30"/>
        <v>6</v>
      </c>
      <c r="W497" s="39" t="str">
        <f t="shared" ca="1" si="29"/>
        <v/>
      </c>
    </row>
    <row r="498" spans="21:23">
      <c r="U498" s="39">
        <f t="shared" ca="1" si="31"/>
        <v>46193</v>
      </c>
      <c r="V498">
        <f t="shared" ca="1" si="30"/>
        <v>7</v>
      </c>
      <c r="W498" s="39" t="str">
        <f t="shared" ca="1" si="29"/>
        <v/>
      </c>
    </row>
    <row r="499" spans="21:23">
      <c r="U499" s="39">
        <f t="shared" ca="1" si="31"/>
        <v>46194</v>
      </c>
      <c r="V499">
        <f t="shared" ca="1" si="30"/>
        <v>1</v>
      </c>
      <c r="W499" s="39" t="str">
        <f t="shared" ca="1" si="29"/>
        <v/>
      </c>
    </row>
    <row r="500" spans="21:23">
      <c r="U500" s="39">
        <f t="shared" ca="1" si="31"/>
        <v>46195</v>
      </c>
      <c r="V500">
        <f t="shared" ca="1" si="30"/>
        <v>2</v>
      </c>
      <c r="W500" s="39" t="str">
        <f t="shared" ca="1" si="29"/>
        <v/>
      </c>
    </row>
    <row r="501" spans="21:23">
      <c r="U501" s="39">
        <f t="shared" ca="1" si="31"/>
        <v>46196</v>
      </c>
      <c r="V501">
        <f t="shared" ca="1" si="30"/>
        <v>3</v>
      </c>
      <c r="W501" s="39" t="str">
        <f t="shared" ca="1" si="29"/>
        <v/>
      </c>
    </row>
    <row r="502" spans="21:23">
      <c r="U502" s="39">
        <f t="shared" ca="1" si="31"/>
        <v>46197</v>
      </c>
      <c r="V502">
        <f t="shared" ca="1" si="30"/>
        <v>4</v>
      </c>
      <c r="W502" s="39" t="str">
        <f t="shared" ca="1" si="29"/>
        <v/>
      </c>
    </row>
    <row r="503" spans="21:23">
      <c r="U503" s="39">
        <f t="shared" ca="1" si="31"/>
        <v>46198</v>
      </c>
      <c r="V503">
        <f t="shared" ca="1" si="30"/>
        <v>5</v>
      </c>
      <c r="W503" s="39" t="str">
        <f t="shared" ca="1" si="29"/>
        <v/>
      </c>
    </row>
    <row r="504" spans="21:23">
      <c r="U504" s="39">
        <f t="shared" ca="1" si="31"/>
        <v>46199</v>
      </c>
      <c r="V504">
        <f t="shared" ca="1" si="30"/>
        <v>6</v>
      </c>
      <c r="W504" s="39" t="str">
        <f t="shared" ca="1" si="29"/>
        <v/>
      </c>
    </row>
    <row r="505" spans="21:23">
      <c r="U505" s="39">
        <f t="shared" ca="1" si="31"/>
        <v>46200</v>
      </c>
      <c r="V505">
        <f t="shared" ca="1" si="30"/>
        <v>7</v>
      </c>
      <c r="W505" s="39" t="str">
        <f t="shared" ca="1" si="29"/>
        <v/>
      </c>
    </row>
    <row r="506" spans="21:23">
      <c r="U506" s="39">
        <f t="shared" ca="1" si="31"/>
        <v>46201</v>
      </c>
      <c r="V506">
        <f t="shared" ca="1" si="30"/>
        <v>1</v>
      </c>
      <c r="W506" s="39" t="str">
        <f t="shared" ca="1" si="29"/>
        <v/>
      </c>
    </row>
    <row r="507" spans="21:23">
      <c r="U507" s="39">
        <f t="shared" ca="1" si="31"/>
        <v>46202</v>
      </c>
      <c r="V507">
        <f t="shared" ca="1" si="30"/>
        <v>2</v>
      </c>
      <c r="W507" s="39" t="str">
        <f t="shared" ca="1" si="29"/>
        <v/>
      </c>
    </row>
    <row r="508" spans="21:23">
      <c r="U508" s="39">
        <f t="shared" ca="1" si="31"/>
        <v>46203</v>
      </c>
      <c r="V508">
        <f t="shared" ca="1" si="30"/>
        <v>3</v>
      </c>
      <c r="W508" s="39" t="str">
        <f t="shared" ca="1" si="29"/>
        <v/>
      </c>
    </row>
    <row r="509" spans="21:23">
      <c r="U509" s="39">
        <f t="shared" ca="1" si="31"/>
        <v>46204</v>
      </c>
      <c r="V509">
        <f t="shared" ca="1" si="30"/>
        <v>4</v>
      </c>
      <c r="W509" s="39" t="str">
        <f t="shared" ca="1" si="29"/>
        <v/>
      </c>
    </row>
    <row r="510" spans="21:23">
      <c r="U510" s="39">
        <f t="shared" ca="1" si="31"/>
        <v>46205</v>
      </c>
      <c r="V510">
        <f t="shared" ca="1" si="30"/>
        <v>5</v>
      </c>
      <c r="W510" s="39" t="str">
        <f t="shared" ca="1" si="29"/>
        <v/>
      </c>
    </row>
    <row r="511" spans="21:23">
      <c r="U511" s="39">
        <f t="shared" ca="1" si="31"/>
        <v>46206</v>
      </c>
      <c r="V511">
        <f t="shared" ca="1" si="30"/>
        <v>6</v>
      </c>
      <c r="W511" s="39" t="str">
        <f t="shared" ca="1" si="29"/>
        <v/>
      </c>
    </row>
    <row r="512" spans="21:23">
      <c r="U512" s="39">
        <f t="shared" ca="1" si="31"/>
        <v>46207</v>
      </c>
      <c r="V512">
        <f t="shared" ca="1" si="30"/>
        <v>7</v>
      </c>
      <c r="W512" s="39" t="str">
        <f t="shared" ca="1" si="29"/>
        <v/>
      </c>
    </row>
    <row r="513" spans="21:23">
      <c r="U513" s="39">
        <f t="shared" ca="1" si="31"/>
        <v>46208</v>
      </c>
      <c r="V513">
        <f t="shared" ca="1" si="30"/>
        <v>1</v>
      </c>
      <c r="W513" s="39" t="str">
        <f t="shared" ref="W513:W576" ca="1" si="32">IFERROR(IF(V513=7,"",IF(V513=1,"",IF(AND(U513&gt;VALUE($F$34),U513&lt;VALUE($F$21)),U513,""))),"")</f>
        <v/>
      </c>
    </row>
    <row r="514" spans="21:23">
      <c r="U514" s="39">
        <f t="shared" ca="1" si="31"/>
        <v>46209</v>
      </c>
      <c r="V514">
        <f t="shared" ref="V514:V577" ca="1" si="33">WEEKDAY(U514)</f>
        <v>2</v>
      </c>
      <c r="W514" s="39" t="str">
        <f t="shared" ca="1" si="32"/>
        <v/>
      </c>
    </row>
    <row r="515" spans="21:23">
      <c r="U515" s="39">
        <f t="shared" ca="1" si="31"/>
        <v>46210</v>
      </c>
      <c r="V515">
        <f t="shared" ca="1" si="33"/>
        <v>3</v>
      </c>
      <c r="W515" s="39" t="str">
        <f t="shared" ca="1" si="32"/>
        <v/>
      </c>
    </row>
    <row r="516" spans="21:23">
      <c r="U516" s="39">
        <f t="shared" ca="1" si="31"/>
        <v>46211</v>
      </c>
      <c r="V516">
        <f t="shared" ca="1" si="33"/>
        <v>4</v>
      </c>
      <c r="W516" s="39" t="str">
        <f t="shared" ca="1" si="32"/>
        <v/>
      </c>
    </row>
    <row r="517" spans="21:23">
      <c r="U517" s="39">
        <f t="shared" ca="1" si="31"/>
        <v>46212</v>
      </c>
      <c r="V517">
        <f t="shared" ca="1" si="33"/>
        <v>5</v>
      </c>
      <c r="W517" s="39" t="str">
        <f t="shared" ca="1" si="32"/>
        <v/>
      </c>
    </row>
    <row r="518" spans="21:23">
      <c r="U518" s="39">
        <f t="shared" ca="1" si="31"/>
        <v>46213</v>
      </c>
      <c r="V518">
        <f t="shared" ca="1" si="33"/>
        <v>6</v>
      </c>
      <c r="W518" s="39" t="str">
        <f t="shared" ca="1" si="32"/>
        <v/>
      </c>
    </row>
    <row r="519" spans="21:23">
      <c r="U519" s="39">
        <f t="shared" ca="1" si="31"/>
        <v>46214</v>
      </c>
      <c r="V519">
        <f t="shared" ca="1" si="33"/>
        <v>7</v>
      </c>
      <c r="W519" s="39" t="str">
        <f t="shared" ca="1" si="32"/>
        <v/>
      </c>
    </row>
    <row r="520" spans="21:23">
      <c r="U520" s="39">
        <f t="shared" ca="1" si="31"/>
        <v>46215</v>
      </c>
      <c r="V520">
        <f t="shared" ca="1" si="33"/>
        <v>1</v>
      </c>
      <c r="W520" s="39" t="str">
        <f t="shared" ca="1" si="32"/>
        <v/>
      </c>
    </row>
    <row r="521" spans="21:23">
      <c r="U521" s="39">
        <f t="shared" ca="1" si="31"/>
        <v>46216</v>
      </c>
      <c r="V521">
        <f t="shared" ca="1" si="33"/>
        <v>2</v>
      </c>
      <c r="W521" s="39" t="str">
        <f t="shared" ca="1" si="32"/>
        <v/>
      </c>
    </row>
    <row r="522" spans="21:23">
      <c r="U522" s="39">
        <f t="shared" ca="1" si="31"/>
        <v>46217</v>
      </c>
      <c r="V522">
        <f t="shared" ca="1" si="33"/>
        <v>3</v>
      </c>
      <c r="W522" s="39" t="str">
        <f t="shared" ca="1" si="32"/>
        <v/>
      </c>
    </row>
    <row r="523" spans="21:23">
      <c r="U523" s="39">
        <f t="shared" ca="1" si="31"/>
        <v>46218</v>
      </c>
      <c r="V523">
        <f t="shared" ca="1" si="33"/>
        <v>4</v>
      </c>
      <c r="W523" s="39" t="str">
        <f t="shared" ca="1" si="32"/>
        <v/>
      </c>
    </row>
    <row r="524" spans="21:23">
      <c r="U524" s="39">
        <f t="shared" ca="1" si="31"/>
        <v>46219</v>
      </c>
      <c r="V524">
        <f t="shared" ca="1" si="33"/>
        <v>5</v>
      </c>
      <c r="W524" s="39" t="str">
        <f t="shared" ca="1" si="32"/>
        <v/>
      </c>
    </row>
    <row r="525" spans="21:23">
      <c r="U525" s="39">
        <f t="shared" ca="1" si="31"/>
        <v>46220</v>
      </c>
      <c r="V525">
        <f t="shared" ca="1" si="33"/>
        <v>6</v>
      </c>
      <c r="W525" s="39" t="str">
        <f t="shared" ca="1" si="32"/>
        <v/>
      </c>
    </row>
    <row r="526" spans="21:23">
      <c r="U526" s="39">
        <f t="shared" ca="1" si="31"/>
        <v>46221</v>
      </c>
      <c r="V526">
        <f t="shared" ca="1" si="33"/>
        <v>7</v>
      </c>
      <c r="W526" s="39" t="str">
        <f t="shared" ca="1" si="32"/>
        <v/>
      </c>
    </row>
    <row r="527" spans="21:23">
      <c r="U527" s="39">
        <f t="shared" ca="1" si="31"/>
        <v>46222</v>
      </c>
      <c r="V527">
        <f t="shared" ca="1" si="33"/>
        <v>1</v>
      </c>
      <c r="W527" s="39" t="str">
        <f t="shared" ca="1" si="32"/>
        <v/>
      </c>
    </row>
    <row r="528" spans="21:23">
      <c r="U528" s="39">
        <f t="shared" ca="1" si="31"/>
        <v>46223</v>
      </c>
      <c r="V528">
        <f t="shared" ca="1" si="33"/>
        <v>2</v>
      </c>
      <c r="W528" s="39" t="str">
        <f t="shared" ca="1" si="32"/>
        <v/>
      </c>
    </row>
    <row r="529" spans="21:23">
      <c r="U529" s="39">
        <f t="shared" ca="1" si="31"/>
        <v>46224</v>
      </c>
      <c r="V529">
        <f t="shared" ca="1" si="33"/>
        <v>3</v>
      </c>
      <c r="W529" s="39" t="str">
        <f t="shared" ca="1" si="32"/>
        <v/>
      </c>
    </row>
    <row r="530" spans="21:23">
      <c r="U530" s="39">
        <f t="shared" ca="1" si="31"/>
        <v>46225</v>
      </c>
      <c r="V530">
        <f t="shared" ca="1" si="33"/>
        <v>4</v>
      </c>
      <c r="W530" s="39" t="str">
        <f t="shared" ca="1" si="32"/>
        <v/>
      </c>
    </row>
    <row r="531" spans="21:23">
      <c r="U531" s="39">
        <f t="shared" ca="1" si="31"/>
        <v>46226</v>
      </c>
      <c r="V531">
        <f t="shared" ca="1" si="33"/>
        <v>5</v>
      </c>
      <c r="W531" s="39" t="str">
        <f t="shared" ca="1" si="32"/>
        <v/>
      </c>
    </row>
    <row r="532" spans="21:23">
      <c r="U532" s="39">
        <f t="shared" ca="1" si="31"/>
        <v>46227</v>
      </c>
      <c r="V532">
        <f t="shared" ca="1" si="33"/>
        <v>6</v>
      </c>
      <c r="W532" s="39" t="str">
        <f t="shared" ca="1" si="32"/>
        <v/>
      </c>
    </row>
    <row r="533" spans="21:23">
      <c r="U533" s="39">
        <f t="shared" ca="1" si="31"/>
        <v>46228</v>
      </c>
      <c r="V533">
        <f t="shared" ca="1" si="33"/>
        <v>7</v>
      </c>
      <c r="W533" s="39" t="str">
        <f t="shared" ca="1" si="32"/>
        <v/>
      </c>
    </row>
    <row r="534" spans="21:23">
      <c r="U534" s="39">
        <f t="shared" ca="1" si="31"/>
        <v>46229</v>
      </c>
      <c r="V534">
        <f t="shared" ca="1" si="33"/>
        <v>1</v>
      </c>
      <c r="W534" s="39" t="str">
        <f t="shared" ca="1" si="32"/>
        <v/>
      </c>
    </row>
    <row r="535" spans="21:23">
      <c r="U535" s="39">
        <f t="shared" ca="1" si="31"/>
        <v>46230</v>
      </c>
      <c r="V535">
        <f t="shared" ca="1" si="33"/>
        <v>2</v>
      </c>
      <c r="W535" s="39" t="str">
        <f t="shared" ca="1" si="32"/>
        <v/>
      </c>
    </row>
    <row r="536" spans="21:23">
      <c r="U536" s="39">
        <f t="shared" ca="1" si="31"/>
        <v>46231</v>
      </c>
      <c r="V536">
        <f t="shared" ca="1" si="33"/>
        <v>3</v>
      </c>
      <c r="W536" s="39" t="str">
        <f t="shared" ca="1" si="32"/>
        <v/>
      </c>
    </row>
    <row r="537" spans="21:23">
      <c r="U537" s="39">
        <f t="shared" ca="1" si="31"/>
        <v>46232</v>
      </c>
      <c r="V537">
        <f t="shared" ca="1" si="33"/>
        <v>4</v>
      </c>
      <c r="W537" s="39" t="str">
        <f t="shared" ca="1" si="32"/>
        <v/>
      </c>
    </row>
    <row r="538" spans="21:23">
      <c r="U538" s="39">
        <f t="shared" ca="1" si="31"/>
        <v>46233</v>
      </c>
      <c r="V538">
        <f t="shared" ca="1" si="33"/>
        <v>5</v>
      </c>
      <c r="W538" s="39" t="str">
        <f t="shared" ca="1" si="32"/>
        <v/>
      </c>
    </row>
    <row r="539" spans="21:23">
      <c r="U539" s="39">
        <f t="shared" ca="1" si="31"/>
        <v>46234</v>
      </c>
      <c r="V539">
        <f t="shared" ca="1" si="33"/>
        <v>6</v>
      </c>
      <c r="W539" s="39" t="str">
        <f t="shared" ca="1" si="32"/>
        <v/>
      </c>
    </row>
    <row r="540" spans="21:23">
      <c r="U540" s="39">
        <f t="shared" ca="1" si="31"/>
        <v>46235</v>
      </c>
      <c r="V540">
        <f t="shared" ca="1" si="33"/>
        <v>7</v>
      </c>
      <c r="W540" s="39" t="str">
        <f t="shared" ca="1" si="32"/>
        <v/>
      </c>
    </row>
    <row r="541" spans="21:23">
      <c r="U541" s="39">
        <f t="shared" ca="1" si="31"/>
        <v>46236</v>
      </c>
      <c r="V541">
        <f t="shared" ca="1" si="33"/>
        <v>1</v>
      </c>
      <c r="W541" s="39" t="str">
        <f t="shared" ca="1" si="32"/>
        <v/>
      </c>
    </row>
    <row r="542" spans="21:23">
      <c r="U542" s="39">
        <f t="shared" ca="1" si="31"/>
        <v>46237</v>
      </c>
      <c r="V542">
        <f t="shared" ca="1" si="33"/>
        <v>2</v>
      </c>
      <c r="W542" s="39" t="str">
        <f t="shared" ca="1" si="32"/>
        <v/>
      </c>
    </row>
    <row r="543" spans="21:23">
      <c r="U543" s="39">
        <f t="shared" ca="1" si="31"/>
        <v>46238</v>
      </c>
      <c r="V543">
        <f t="shared" ca="1" si="33"/>
        <v>3</v>
      </c>
      <c r="W543" s="39" t="str">
        <f t="shared" ca="1" si="32"/>
        <v/>
      </c>
    </row>
    <row r="544" spans="21:23">
      <c r="U544" s="39">
        <f t="shared" ca="1" si="31"/>
        <v>46239</v>
      </c>
      <c r="V544">
        <f t="shared" ca="1" si="33"/>
        <v>4</v>
      </c>
      <c r="W544" s="39" t="str">
        <f t="shared" ca="1" si="32"/>
        <v/>
      </c>
    </row>
    <row r="545" spans="21:23">
      <c r="U545" s="39">
        <f t="shared" ca="1" si="31"/>
        <v>46240</v>
      </c>
      <c r="V545">
        <f t="shared" ca="1" si="33"/>
        <v>5</v>
      </c>
      <c r="W545" s="39" t="str">
        <f t="shared" ca="1" si="32"/>
        <v/>
      </c>
    </row>
    <row r="546" spans="21:23">
      <c r="U546" s="39">
        <f t="shared" ca="1" si="31"/>
        <v>46241</v>
      </c>
      <c r="V546">
        <f t="shared" ca="1" si="33"/>
        <v>6</v>
      </c>
      <c r="W546" s="39" t="str">
        <f t="shared" ca="1" si="32"/>
        <v/>
      </c>
    </row>
    <row r="547" spans="21:23">
      <c r="U547" s="39">
        <f t="shared" ca="1" si="31"/>
        <v>46242</v>
      </c>
      <c r="V547">
        <f t="shared" ca="1" si="33"/>
        <v>7</v>
      </c>
      <c r="W547" s="39" t="str">
        <f t="shared" ca="1" si="32"/>
        <v/>
      </c>
    </row>
    <row r="548" spans="21:23">
      <c r="U548" s="39">
        <f t="shared" ca="1" si="31"/>
        <v>46243</v>
      </c>
      <c r="V548">
        <f t="shared" ca="1" si="33"/>
        <v>1</v>
      </c>
      <c r="W548" s="39" t="str">
        <f t="shared" ca="1" si="32"/>
        <v/>
      </c>
    </row>
    <row r="549" spans="21:23">
      <c r="U549" s="39">
        <f t="shared" ca="1" si="31"/>
        <v>46244</v>
      </c>
      <c r="V549">
        <f t="shared" ca="1" si="33"/>
        <v>2</v>
      </c>
      <c r="W549" s="39" t="str">
        <f t="shared" ca="1" si="32"/>
        <v/>
      </c>
    </row>
    <row r="550" spans="21:23">
      <c r="U550" s="39">
        <f t="shared" ca="1" si="31"/>
        <v>46245</v>
      </c>
      <c r="V550">
        <f t="shared" ca="1" si="33"/>
        <v>3</v>
      </c>
      <c r="W550" s="39" t="str">
        <f t="shared" ca="1" si="32"/>
        <v/>
      </c>
    </row>
    <row r="551" spans="21:23">
      <c r="U551" s="39">
        <f t="shared" ca="1" si="31"/>
        <v>46246</v>
      </c>
      <c r="V551">
        <f t="shared" ca="1" si="33"/>
        <v>4</v>
      </c>
      <c r="W551" s="39" t="str">
        <f t="shared" ca="1" si="32"/>
        <v/>
      </c>
    </row>
    <row r="552" spans="21:23">
      <c r="U552" s="39">
        <f t="shared" ca="1" si="31"/>
        <v>46247</v>
      </c>
      <c r="V552">
        <f t="shared" ca="1" si="33"/>
        <v>5</v>
      </c>
      <c r="W552" s="39" t="str">
        <f t="shared" ca="1" si="32"/>
        <v/>
      </c>
    </row>
    <row r="553" spans="21:23">
      <c r="U553" s="39">
        <f t="shared" ca="1" si="31"/>
        <v>46248</v>
      </c>
      <c r="V553">
        <f t="shared" ca="1" si="33"/>
        <v>6</v>
      </c>
      <c r="W553" s="39" t="str">
        <f t="shared" ca="1" si="32"/>
        <v/>
      </c>
    </row>
    <row r="554" spans="21:23">
      <c r="U554" s="39">
        <f t="shared" ca="1" si="31"/>
        <v>46249</v>
      </c>
      <c r="V554">
        <f t="shared" ca="1" si="33"/>
        <v>7</v>
      </c>
      <c r="W554" s="39" t="str">
        <f t="shared" ca="1" si="32"/>
        <v/>
      </c>
    </row>
    <row r="555" spans="21:23">
      <c r="U555" s="39">
        <f t="shared" ca="1" si="31"/>
        <v>46250</v>
      </c>
      <c r="V555">
        <f t="shared" ca="1" si="33"/>
        <v>1</v>
      </c>
      <c r="W555" s="39" t="str">
        <f t="shared" ca="1" si="32"/>
        <v/>
      </c>
    </row>
    <row r="556" spans="21:23">
      <c r="U556" s="39">
        <f t="shared" ca="1" si="31"/>
        <v>46251</v>
      </c>
      <c r="V556">
        <f t="shared" ca="1" si="33"/>
        <v>2</v>
      </c>
      <c r="W556" s="39" t="str">
        <f t="shared" ca="1" si="32"/>
        <v/>
      </c>
    </row>
    <row r="557" spans="21:23">
      <c r="U557" s="39">
        <f t="shared" ca="1" si="31"/>
        <v>46252</v>
      </c>
      <c r="V557">
        <f t="shared" ca="1" si="33"/>
        <v>3</v>
      </c>
      <c r="W557" s="39" t="str">
        <f t="shared" ca="1" si="32"/>
        <v/>
      </c>
    </row>
    <row r="558" spans="21:23">
      <c r="U558" s="39">
        <f t="shared" ca="1" si="31"/>
        <v>46253</v>
      </c>
      <c r="V558">
        <f t="shared" ca="1" si="33"/>
        <v>4</v>
      </c>
      <c r="W558" s="39" t="str">
        <f t="shared" ca="1" si="32"/>
        <v/>
      </c>
    </row>
    <row r="559" spans="21:23">
      <c r="U559" s="39">
        <f t="shared" ref="U559:U622" ca="1" si="34">+U558+1</f>
        <v>46254</v>
      </c>
      <c r="V559">
        <f t="shared" ca="1" si="33"/>
        <v>5</v>
      </c>
      <c r="W559" s="39" t="str">
        <f t="shared" ca="1" si="32"/>
        <v/>
      </c>
    </row>
    <row r="560" spans="21:23">
      <c r="U560" s="39">
        <f t="shared" ca="1" si="34"/>
        <v>46255</v>
      </c>
      <c r="V560">
        <f t="shared" ca="1" si="33"/>
        <v>6</v>
      </c>
      <c r="W560" s="39" t="str">
        <f t="shared" ca="1" si="32"/>
        <v/>
      </c>
    </row>
    <row r="561" spans="21:23">
      <c r="U561" s="39">
        <f t="shared" ca="1" si="34"/>
        <v>46256</v>
      </c>
      <c r="V561">
        <f t="shared" ca="1" si="33"/>
        <v>7</v>
      </c>
      <c r="W561" s="39" t="str">
        <f t="shared" ca="1" si="32"/>
        <v/>
      </c>
    </row>
    <row r="562" spans="21:23">
      <c r="U562" s="39">
        <f t="shared" ca="1" si="34"/>
        <v>46257</v>
      </c>
      <c r="V562">
        <f t="shared" ca="1" si="33"/>
        <v>1</v>
      </c>
      <c r="W562" s="39" t="str">
        <f t="shared" ca="1" si="32"/>
        <v/>
      </c>
    </row>
    <row r="563" spans="21:23">
      <c r="U563" s="39">
        <f t="shared" ca="1" si="34"/>
        <v>46258</v>
      </c>
      <c r="V563">
        <f t="shared" ca="1" si="33"/>
        <v>2</v>
      </c>
      <c r="W563" s="39" t="str">
        <f t="shared" ca="1" si="32"/>
        <v/>
      </c>
    </row>
    <row r="564" spans="21:23">
      <c r="U564" s="39">
        <f t="shared" ca="1" si="34"/>
        <v>46259</v>
      </c>
      <c r="V564">
        <f t="shared" ca="1" si="33"/>
        <v>3</v>
      </c>
      <c r="W564" s="39" t="str">
        <f t="shared" ca="1" si="32"/>
        <v/>
      </c>
    </row>
    <row r="565" spans="21:23">
      <c r="U565" s="39">
        <f t="shared" ca="1" si="34"/>
        <v>46260</v>
      </c>
      <c r="V565">
        <f t="shared" ca="1" si="33"/>
        <v>4</v>
      </c>
      <c r="W565" s="39" t="str">
        <f t="shared" ca="1" si="32"/>
        <v/>
      </c>
    </row>
    <row r="566" spans="21:23">
      <c r="U566" s="39">
        <f t="shared" ca="1" si="34"/>
        <v>46261</v>
      </c>
      <c r="V566">
        <f t="shared" ca="1" si="33"/>
        <v>5</v>
      </c>
      <c r="W566" s="39" t="str">
        <f t="shared" ca="1" si="32"/>
        <v/>
      </c>
    </row>
    <row r="567" spans="21:23">
      <c r="U567" s="39">
        <f t="shared" ca="1" si="34"/>
        <v>46262</v>
      </c>
      <c r="V567">
        <f t="shared" ca="1" si="33"/>
        <v>6</v>
      </c>
      <c r="W567" s="39" t="str">
        <f t="shared" ca="1" si="32"/>
        <v/>
      </c>
    </row>
    <row r="568" spans="21:23">
      <c r="U568" s="39">
        <f t="shared" ca="1" si="34"/>
        <v>46263</v>
      </c>
      <c r="V568">
        <f t="shared" ca="1" si="33"/>
        <v>7</v>
      </c>
      <c r="W568" s="39" t="str">
        <f t="shared" ca="1" si="32"/>
        <v/>
      </c>
    </row>
    <row r="569" spans="21:23">
      <c r="U569" s="39">
        <f t="shared" ca="1" si="34"/>
        <v>46264</v>
      </c>
      <c r="V569">
        <f t="shared" ca="1" si="33"/>
        <v>1</v>
      </c>
      <c r="W569" s="39" t="str">
        <f t="shared" ca="1" si="32"/>
        <v/>
      </c>
    </row>
    <row r="570" spans="21:23">
      <c r="U570" s="39">
        <f t="shared" ca="1" si="34"/>
        <v>46265</v>
      </c>
      <c r="V570">
        <f t="shared" ca="1" si="33"/>
        <v>2</v>
      </c>
      <c r="W570" s="39" t="str">
        <f t="shared" ca="1" si="32"/>
        <v/>
      </c>
    </row>
    <row r="571" spans="21:23">
      <c r="U571" s="39">
        <f t="shared" ca="1" si="34"/>
        <v>46266</v>
      </c>
      <c r="V571">
        <f t="shared" ca="1" si="33"/>
        <v>3</v>
      </c>
      <c r="W571" s="39" t="str">
        <f t="shared" ca="1" si="32"/>
        <v/>
      </c>
    </row>
    <row r="572" spans="21:23">
      <c r="U572" s="39">
        <f t="shared" ca="1" si="34"/>
        <v>46267</v>
      </c>
      <c r="V572">
        <f t="shared" ca="1" si="33"/>
        <v>4</v>
      </c>
      <c r="W572" s="39" t="str">
        <f t="shared" ca="1" si="32"/>
        <v/>
      </c>
    </row>
    <row r="573" spans="21:23">
      <c r="U573" s="39">
        <f t="shared" ca="1" si="34"/>
        <v>46268</v>
      </c>
      <c r="V573">
        <f t="shared" ca="1" si="33"/>
        <v>5</v>
      </c>
      <c r="W573" s="39" t="str">
        <f t="shared" ca="1" si="32"/>
        <v/>
      </c>
    </row>
    <row r="574" spans="21:23">
      <c r="U574" s="39">
        <f t="shared" ca="1" si="34"/>
        <v>46269</v>
      </c>
      <c r="V574">
        <f t="shared" ca="1" si="33"/>
        <v>6</v>
      </c>
      <c r="W574" s="39" t="str">
        <f t="shared" ca="1" si="32"/>
        <v/>
      </c>
    </row>
    <row r="575" spans="21:23">
      <c r="U575" s="39">
        <f t="shared" ca="1" si="34"/>
        <v>46270</v>
      </c>
      <c r="V575">
        <f t="shared" ca="1" si="33"/>
        <v>7</v>
      </c>
      <c r="W575" s="39" t="str">
        <f t="shared" ca="1" si="32"/>
        <v/>
      </c>
    </row>
    <row r="576" spans="21:23">
      <c r="U576" s="39">
        <f t="shared" ca="1" si="34"/>
        <v>46271</v>
      </c>
      <c r="V576">
        <f t="shared" ca="1" si="33"/>
        <v>1</v>
      </c>
      <c r="W576" s="39" t="str">
        <f t="shared" ca="1" si="32"/>
        <v/>
      </c>
    </row>
    <row r="577" spans="21:23">
      <c r="U577" s="39">
        <f t="shared" ca="1" si="34"/>
        <v>46272</v>
      </c>
      <c r="V577">
        <f t="shared" ca="1" si="33"/>
        <v>2</v>
      </c>
      <c r="W577" s="39" t="str">
        <f t="shared" ref="W577:W640" ca="1" si="35">IFERROR(IF(V577=7,"",IF(V577=1,"",IF(AND(U577&gt;VALUE($F$34),U577&lt;VALUE($F$21)),U577,""))),"")</f>
        <v/>
      </c>
    </row>
    <row r="578" spans="21:23">
      <c r="U578" s="39">
        <f t="shared" ca="1" si="34"/>
        <v>46273</v>
      </c>
      <c r="V578">
        <f t="shared" ref="V578:V641" ca="1" si="36">WEEKDAY(U578)</f>
        <v>3</v>
      </c>
      <c r="W578" s="39" t="str">
        <f t="shared" ca="1" si="35"/>
        <v/>
      </c>
    </row>
    <row r="579" spans="21:23">
      <c r="U579" s="39">
        <f t="shared" ca="1" si="34"/>
        <v>46274</v>
      </c>
      <c r="V579">
        <f t="shared" ca="1" si="36"/>
        <v>4</v>
      </c>
      <c r="W579" s="39" t="str">
        <f t="shared" ca="1" si="35"/>
        <v/>
      </c>
    </row>
    <row r="580" spans="21:23">
      <c r="U580" s="39">
        <f t="shared" ca="1" si="34"/>
        <v>46275</v>
      </c>
      <c r="V580">
        <f t="shared" ca="1" si="36"/>
        <v>5</v>
      </c>
      <c r="W580" s="39" t="str">
        <f t="shared" ca="1" si="35"/>
        <v/>
      </c>
    </row>
    <row r="581" spans="21:23">
      <c r="U581" s="39">
        <f t="shared" ca="1" si="34"/>
        <v>46276</v>
      </c>
      <c r="V581">
        <f t="shared" ca="1" si="36"/>
        <v>6</v>
      </c>
      <c r="W581" s="39" t="str">
        <f t="shared" ca="1" si="35"/>
        <v/>
      </c>
    </row>
    <row r="582" spans="21:23">
      <c r="U582" s="39">
        <f t="shared" ca="1" si="34"/>
        <v>46277</v>
      </c>
      <c r="V582">
        <f t="shared" ca="1" si="36"/>
        <v>7</v>
      </c>
      <c r="W582" s="39" t="str">
        <f t="shared" ca="1" si="35"/>
        <v/>
      </c>
    </row>
    <row r="583" spans="21:23">
      <c r="U583" s="39">
        <f t="shared" ca="1" si="34"/>
        <v>46278</v>
      </c>
      <c r="V583">
        <f t="shared" ca="1" si="36"/>
        <v>1</v>
      </c>
      <c r="W583" s="39" t="str">
        <f t="shared" ca="1" si="35"/>
        <v/>
      </c>
    </row>
    <row r="584" spans="21:23">
      <c r="U584" s="39">
        <f t="shared" ca="1" si="34"/>
        <v>46279</v>
      </c>
      <c r="V584">
        <f t="shared" ca="1" si="36"/>
        <v>2</v>
      </c>
      <c r="W584" s="39" t="str">
        <f t="shared" ca="1" si="35"/>
        <v/>
      </c>
    </row>
    <row r="585" spans="21:23">
      <c r="U585" s="39">
        <f t="shared" ca="1" si="34"/>
        <v>46280</v>
      </c>
      <c r="V585">
        <f t="shared" ca="1" si="36"/>
        <v>3</v>
      </c>
      <c r="W585" s="39" t="str">
        <f t="shared" ca="1" si="35"/>
        <v/>
      </c>
    </row>
    <row r="586" spans="21:23">
      <c r="U586" s="39">
        <f t="shared" ca="1" si="34"/>
        <v>46281</v>
      </c>
      <c r="V586">
        <f t="shared" ca="1" si="36"/>
        <v>4</v>
      </c>
      <c r="W586" s="39" t="str">
        <f t="shared" ca="1" si="35"/>
        <v/>
      </c>
    </row>
    <row r="587" spans="21:23">
      <c r="U587" s="39">
        <f t="shared" ca="1" si="34"/>
        <v>46282</v>
      </c>
      <c r="V587">
        <f t="shared" ca="1" si="36"/>
        <v>5</v>
      </c>
      <c r="W587" s="39" t="str">
        <f t="shared" ca="1" si="35"/>
        <v/>
      </c>
    </row>
    <row r="588" spans="21:23">
      <c r="U588" s="39">
        <f t="shared" ca="1" si="34"/>
        <v>46283</v>
      </c>
      <c r="V588">
        <f t="shared" ca="1" si="36"/>
        <v>6</v>
      </c>
      <c r="W588" s="39" t="str">
        <f t="shared" ca="1" si="35"/>
        <v/>
      </c>
    </row>
    <row r="589" spans="21:23">
      <c r="U589" s="39">
        <f t="shared" ca="1" si="34"/>
        <v>46284</v>
      </c>
      <c r="V589">
        <f t="shared" ca="1" si="36"/>
        <v>7</v>
      </c>
      <c r="W589" s="39" t="str">
        <f t="shared" ca="1" si="35"/>
        <v/>
      </c>
    </row>
    <row r="590" spans="21:23">
      <c r="U590" s="39">
        <f t="shared" ca="1" si="34"/>
        <v>46285</v>
      </c>
      <c r="V590">
        <f t="shared" ca="1" si="36"/>
        <v>1</v>
      </c>
      <c r="W590" s="39" t="str">
        <f t="shared" ca="1" si="35"/>
        <v/>
      </c>
    </row>
    <row r="591" spans="21:23">
      <c r="U591" s="39">
        <f t="shared" ca="1" si="34"/>
        <v>46286</v>
      </c>
      <c r="V591">
        <f t="shared" ca="1" si="36"/>
        <v>2</v>
      </c>
      <c r="W591" s="39" t="str">
        <f t="shared" ca="1" si="35"/>
        <v/>
      </c>
    </row>
    <row r="592" spans="21:23">
      <c r="U592" s="39">
        <f t="shared" ca="1" si="34"/>
        <v>46287</v>
      </c>
      <c r="V592">
        <f t="shared" ca="1" si="36"/>
        <v>3</v>
      </c>
      <c r="W592" s="39" t="str">
        <f t="shared" ca="1" si="35"/>
        <v/>
      </c>
    </row>
    <row r="593" spans="21:23">
      <c r="U593" s="39">
        <f t="shared" ca="1" si="34"/>
        <v>46288</v>
      </c>
      <c r="V593">
        <f t="shared" ca="1" si="36"/>
        <v>4</v>
      </c>
      <c r="W593" s="39" t="str">
        <f t="shared" ca="1" si="35"/>
        <v/>
      </c>
    </row>
    <row r="594" spans="21:23">
      <c r="U594" s="39">
        <f t="shared" ca="1" si="34"/>
        <v>46289</v>
      </c>
      <c r="V594">
        <f t="shared" ca="1" si="36"/>
        <v>5</v>
      </c>
      <c r="W594" s="39" t="str">
        <f t="shared" ca="1" si="35"/>
        <v/>
      </c>
    </row>
    <row r="595" spans="21:23">
      <c r="U595" s="39">
        <f t="shared" ca="1" si="34"/>
        <v>46290</v>
      </c>
      <c r="V595">
        <f t="shared" ca="1" si="36"/>
        <v>6</v>
      </c>
      <c r="W595" s="39" t="str">
        <f t="shared" ca="1" si="35"/>
        <v/>
      </c>
    </row>
    <row r="596" spans="21:23">
      <c r="U596" s="39">
        <f t="shared" ca="1" si="34"/>
        <v>46291</v>
      </c>
      <c r="V596">
        <f t="shared" ca="1" si="36"/>
        <v>7</v>
      </c>
      <c r="W596" s="39" t="str">
        <f t="shared" ca="1" si="35"/>
        <v/>
      </c>
    </row>
    <row r="597" spans="21:23">
      <c r="U597" s="39">
        <f t="shared" ca="1" si="34"/>
        <v>46292</v>
      </c>
      <c r="V597">
        <f t="shared" ca="1" si="36"/>
        <v>1</v>
      </c>
      <c r="W597" s="39" t="str">
        <f t="shared" ca="1" si="35"/>
        <v/>
      </c>
    </row>
    <row r="598" spans="21:23">
      <c r="U598" s="39">
        <f t="shared" ca="1" si="34"/>
        <v>46293</v>
      </c>
      <c r="V598">
        <f t="shared" ca="1" si="36"/>
        <v>2</v>
      </c>
      <c r="W598" s="39" t="str">
        <f t="shared" ca="1" si="35"/>
        <v/>
      </c>
    </row>
    <row r="599" spans="21:23">
      <c r="U599" s="39">
        <f t="shared" ca="1" si="34"/>
        <v>46294</v>
      </c>
      <c r="V599">
        <f t="shared" ca="1" si="36"/>
        <v>3</v>
      </c>
      <c r="W599" s="39" t="str">
        <f t="shared" ca="1" si="35"/>
        <v/>
      </c>
    </row>
    <row r="600" spans="21:23">
      <c r="U600" s="39">
        <f t="shared" ca="1" si="34"/>
        <v>46295</v>
      </c>
      <c r="V600">
        <f t="shared" ca="1" si="36"/>
        <v>4</v>
      </c>
      <c r="W600" s="39" t="str">
        <f t="shared" ca="1" si="35"/>
        <v/>
      </c>
    </row>
    <row r="601" spans="21:23">
      <c r="U601" s="39">
        <f t="shared" ca="1" si="34"/>
        <v>46296</v>
      </c>
      <c r="V601">
        <f t="shared" ca="1" si="36"/>
        <v>5</v>
      </c>
      <c r="W601" s="39" t="str">
        <f t="shared" ca="1" si="35"/>
        <v/>
      </c>
    </row>
    <row r="602" spans="21:23">
      <c r="U602" s="39">
        <f t="shared" ca="1" si="34"/>
        <v>46297</v>
      </c>
      <c r="V602">
        <f t="shared" ca="1" si="36"/>
        <v>6</v>
      </c>
      <c r="W602" s="39" t="str">
        <f t="shared" ca="1" si="35"/>
        <v/>
      </c>
    </row>
    <row r="603" spans="21:23">
      <c r="U603" s="39">
        <f t="shared" ca="1" si="34"/>
        <v>46298</v>
      </c>
      <c r="V603">
        <f t="shared" ca="1" si="36"/>
        <v>7</v>
      </c>
      <c r="W603" s="39" t="str">
        <f t="shared" ca="1" si="35"/>
        <v/>
      </c>
    </row>
    <row r="604" spans="21:23">
      <c r="U604" s="39">
        <f t="shared" ca="1" si="34"/>
        <v>46299</v>
      </c>
      <c r="V604">
        <f t="shared" ca="1" si="36"/>
        <v>1</v>
      </c>
      <c r="W604" s="39" t="str">
        <f t="shared" ca="1" si="35"/>
        <v/>
      </c>
    </row>
    <row r="605" spans="21:23">
      <c r="U605" s="39">
        <f t="shared" ca="1" si="34"/>
        <v>46300</v>
      </c>
      <c r="V605">
        <f t="shared" ca="1" si="36"/>
        <v>2</v>
      </c>
      <c r="W605" s="39" t="str">
        <f t="shared" ca="1" si="35"/>
        <v/>
      </c>
    </row>
    <row r="606" spans="21:23">
      <c r="U606" s="39">
        <f t="shared" ca="1" si="34"/>
        <v>46301</v>
      </c>
      <c r="V606">
        <f t="shared" ca="1" si="36"/>
        <v>3</v>
      </c>
      <c r="W606" s="39" t="str">
        <f t="shared" ca="1" si="35"/>
        <v/>
      </c>
    </row>
    <row r="607" spans="21:23">
      <c r="U607" s="39">
        <f t="shared" ca="1" si="34"/>
        <v>46302</v>
      </c>
      <c r="V607">
        <f t="shared" ca="1" si="36"/>
        <v>4</v>
      </c>
      <c r="W607" s="39" t="str">
        <f t="shared" ca="1" si="35"/>
        <v/>
      </c>
    </row>
    <row r="608" spans="21:23">
      <c r="U608" s="39">
        <f t="shared" ca="1" si="34"/>
        <v>46303</v>
      </c>
      <c r="V608">
        <f t="shared" ca="1" si="36"/>
        <v>5</v>
      </c>
      <c r="W608" s="39" t="str">
        <f t="shared" ca="1" si="35"/>
        <v/>
      </c>
    </row>
    <row r="609" spans="21:23">
      <c r="U609" s="39">
        <f t="shared" ca="1" si="34"/>
        <v>46304</v>
      </c>
      <c r="V609">
        <f t="shared" ca="1" si="36"/>
        <v>6</v>
      </c>
      <c r="W609" s="39" t="str">
        <f t="shared" ca="1" si="35"/>
        <v/>
      </c>
    </row>
    <row r="610" spans="21:23">
      <c r="U610" s="39">
        <f t="shared" ca="1" si="34"/>
        <v>46305</v>
      </c>
      <c r="V610">
        <f t="shared" ca="1" si="36"/>
        <v>7</v>
      </c>
      <c r="W610" s="39" t="str">
        <f t="shared" ca="1" si="35"/>
        <v/>
      </c>
    </row>
    <row r="611" spans="21:23">
      <c r="U611" s="39">
        <f t="shared" ca="1" si="34"/>
        <v>46306</v>
      </c>
      <c r="V611">
        <f t="shared" ca="1" si="36"/>
        <v>1</v>
      </c>
      <c r="W611" s="39" t="str">
        <f t="shared" ca="1" si="35"/>
        <v/>
      </c>
    </row>
    <row r="612" spans="21:23">
      <c r="U612" s="39">
        <f t="shared" ca="1" si="34"/>
        <v>46307</v>
      </c>
      <c r="V612">
        <f t="shared" ca="1" si="36"/>
        <v>2</v>
      </c>
      <c r="W612" s="39" t="str">
        <f t="shared" ca="1" si="35"/>
        <v/>
      </c>
    </row>
    <row r="613" spans="21:23">
      <c r="U613" s="39">
        <f t="shared" ca="1" si="34"/>
        <v>46308</v>
      </c>
      <c r="V613">
        <f t="shared" ca="1" si="36"/>
        <v>3</v>
      </c>
      <c r="W613" s="39" t="str">
        <f t="shared" ca="1" si="35"/>
        <v/>
      </c>
    </row>
    <row r="614" spans="21:23">
      <c r="U614" s="39">
        <f t="shared" ca="1" si="34"/>
        <v>46309</v>
      </c>
      <c r="V614">
        <f t="shared" ca="1" si="36"/>
        <v>4</v>
      </c>
      <c r="W614" s="39" t="str">
        <f t="shared" ca="1" si="35"/>
        <v/>
      </c>
    </row>
    <row r="615" spans="21:23">
      <c r="U615" s="39">
        <f t="shared" ca="1" si="34"/>
        <v>46310</v>
      </c>
      <c r="V615">
        <f t="shared" ca="1" si="36"/>
        <v>5</v>
      </c>
      <c r="W615" s="39" t="str">
        <f t="shared" ca="1" si="35"/>
        <v/>
      </c>
    </row>
    <row r="616" spans="21:23">
      <c r="U616" s="39">
        <f t="shared" ca="1" si="34"/>
        <v>46311</v>
      </c>
      <c r="V616">
        <f t="shared" ca="1" si="36"/>
        <v>6</v>
      </c>
      <c r="W616" s="39" t="str">
        <f t="shared" ca="1" si="35"/>
        <v/>
      </c>
    </row>
    <row r="617" spans="21:23">
      <c r="U617" s="39">
        <f t="shared" ca="1" si="34"/>
        <v>46312</v>
      </c>
      <c r="V617">
        <f t="shared" ca="1" si="36"/>
        <v>7</v>
      </c>
      <c r="W617" s="39" t="str">
        <f t="shared" ca="1" si="35"/>
        <v/>
      </c>
    </row>
    <row r="618" spans="21:23">
      <c r="U618" s="39">
        <f t="shared" ca="1" si="34"/>
        <v>46313</v>
      </c>
      <c r="V618">
        <f t="shared" ca="1" si="36"/>
        <v>1</v>
      </c>
      <c r="W618" s="39" t="str">
        <f t="shared" ca="1" si="35"/>
        <v/>
      </c>
    </row>
    <row r="619" spans="21:23">
      <c r="U619" s="39">
        <f t="shared" ca="1" si="34"/>
        <v>46314</v>
      </c>
      <c r="V619">
        <f t="shared" ca="1" si="36"/>
        <v>2</v>
      </c>
      <c r="W619" s="39" t="str">
        <f t="shared" ca="1" si="35"/>
        <v/>
      </c>
    </row>
    <row r="620" spans="21:23">
      <c r="U620" s="39">
        <f t="shared" ca="1" si="34"/>
        <v>46315</v>
      </c>
      <c r="V620">
        <f t="shared" ca="1" si="36"/>
        <v>3</v>
      </c>
      <c r="W620" s="39" t="str">
        <f t="shared" ca="1" si="35"/>
        <v/>
      </c>
    </row>
    <row r="621" spans="21:23">
      <c r="U621" s="39">
        <f t="shared" ca="1" si="34"/>
        <v>46316</v>
      </c>
      <c r="V621">
        <f t="shared" ca="1" si="36"/>
        <v>4</v>
      </c>
      <c r="W621" s="39" t="str">
        <f t="shared" ca="1" si="35"/>
        <v/>
      </c>
    </row>
    <row r="622" spans="21:23">
      <c r="U622" s="39">
        <f t="shared" ca="1" si="34"/>
        <v>46317</v>
      </c>
      <c r="V622">
        <f t="shared" ca="1" si="36"/>
        <v>5</v>
      </c>
      <c r="W622" s="39" t="str">
        <f t="shared" ca="1" si="35"/>
        <v/>
      </c>
    </row>
    <row r="623" spans="21:23">
      <c r="U623" s="39">
        <f t="shared" ref="U623:U686" ca="1" si="37">+U622+1</f>
        <v>46318</v>
      </c>
      <c r="V623">
        <f t="shared" ca="1" si="36"/>
        <v>6</v>
      </c>
      <c r="W623" s="39" t="str">
        <f t="shared" ca="1" si="35"/>
        <v/>
      </c>
    </row>
    <row r="624" spans="21:23">
      <c r="U624" s="39">
        <f t="shared" ca="1" si="37"/>
        <v>46319</v>
      </c>
      <c r="V624">
        <f t="shared" ca="1" si="36"/>
        <v>7</v>
      </c>
      <c r="W624" s="39" t="str">
        <f t="shared" ca="1" si="35"/>
        <v/>
      </c>
    </row>
    <row r="625" spans="21:23">
      <c r="U625" s="39">
        <f t="shared" ca="1" si="37"/>
        <v>46320</v>
      </c>
      <c r="V625">
        <f t="shared" ca="1" si="36"/>
        <v>1</v>
      </c>
      <c r="W625" s="39" t="str">
        <f t="shared" ca="1" si="35"/>
        <v/>
      </c>
    </row>
    <row r="626" spans="21:23">
      <c r="U626" s="39">
        <f t="shared" ca="1" si="37"/>
        <v>46321</v>
      </c>
      <c r="V626">
        <f t="shared" ca="1" si="36"/>
        <v>2</v>
      </c>
      <c r="W626" s="39" t="str">
        <f t="shared" ca="1" si="35"/>
        <v/>
      </c>
    </row>
    <row r="627" spans="21:23">
      <c r="U627" s="39">
        <f t="shared" ca="1" si="37"/>
        <v>46322</v>
      </c>
      <c r="V627">
        <f t="shared" ca="1" si="36"/>
        <v>3</v>
      </c>
      <c r="W627" s="39" t="str">
        <f t="shared" ca="1" si="35"/>
        <v/>
      </c>
    </row>
    <row r="628" spans="21:23">
      <c r="U628" s="39">
        <f t="shared" ca="1" si="37"/>
        <v>46323</v>
      </c>
      <c r="V628">
        <f t="shared" ca="1" si="36"/>
        <v>4</v>
      </c>
      <c r="W628" s="39" t="str">
        <f t="shared" ca="1" si="35"/>
        <v/>
      </c>
    </row>
    <row r="629" spans="21:23">
      <c r="U629" s="39">
        <f t="shared" ca="1" si="37"/>
        <v>46324</v>
      </c>
      <c r="V629">
        <f t="shared" ca="1" si="36"/>
        <v>5</v>
      </c>
      <c r="W629" s="39" t="str">
        <f t="shared" ca="1" si="35"/>
        <v/>
      </c>
    </row>
    <row r="630" spans="21:23">
      <c r="U630" s="39">
        <f t="shared" ca="1" si="37"/>
        <v>46325</v>
      </c>
      <c r="V630">
        <f t="shared" ca="1" si="36"/>
        <v>6</v>
      </c>
      <c r="W630" s="39" t="str">
        <f t="shared" ca="1" si="35"/>
        <v/>
      </c>
    </row>
    <row r="631" spans="21:23">
      <c r="U631" s="39">
        <f t="shared" ca="1" si="37"/>
        <v>46326</v>
      </c>
      <c r="V631">
        <f t="shared" ca="1" si="36"/>
        <v>7</v>
      </c>
      <c r="W631" s="39" t="str">
        <f t="shared" ca="1" si="35"/>
        <v/>
      </c>
    </row>
    <row r="632" spans="21:23">
      <c r="U632" s="39">
        <f t="shared" ca="1" si="37"/>
        <v>46327</v>
      </c>
      <c r="V632">
        <f t="shared" ca="1" si="36"/>
        <v>1</v>
      </c>
      <c r="W632" s="39" t="str">
        <f t="shared" ca="1" si="35"/>
        <v/>
      </c>
    </row>
    <row r="633" spans="21:23">
      <c r="U633" s="39">
        <f t="shared" ca="1" si="37"/>
        <v>46328</v>
      </c>
      <c r="V633">
        <f t="shared" ca="1" si="36"/>
        <v>2</v>
      </c>
      <c r="W633" s="39" t="str">
        <f t="shared" ca="1" si="35"/>
        <v/>
      </c>
    </row>
    <row r="634" spans="21:23">
      <c r="U634" s="39">
        <f t="shared" ca="1" si="37"/>
        <v>46329</v>
      </c>
      <c r="V634">
        <f t="shared" ca="1" si="36"/>
        <v>3</v>
      </c>
      <c r="W634" s="39" t="str">
        <f t="shared" ca="1" si="35"/>
        <v/>
      </c>
    </row>
    <row r="635" spans="21:23">
      <c r="U635" s="39">
        <f t="shared" ca="1" si="37"/>
        <v>46330</v>
      </c>
      <c r="V635">
        <f t="shared" ca="1" si="36"/>
        <v>4</v>
      </c>
      <c r="W635" s="39" t="str">
        <f t="shared" ca="1" si="35"/>
        <v/>
      </c>
    </row>
    <row r="636" spans="21:23">
      <c r="U636" s="39">
        <f t="shared" ca="1" si="37"/>
        <v>46331</v>
      </c>
      <c r="V636">
        <f t="shared" ca="1" si="36"/>
        <v>5</v>
      </c>
      <c r="W636" s="39" t="str">
        <f t="shared" ca="1" si="35"/>
        <v/>
      </c>
    </row>
    <row r="637" spans="21:23">
      <c r="U637" s="39">
        <f t="shared" ca="1" si="37"/>
        <v>46332</v>
      </c>
      <c r="V637">
        <f t="shared" ca="1" si="36"/>
        <v>6</v>
      </c>
      <c r="W637" s="39" t="str">
        <f t="shared" ca="1" si="35"/>
        <v/>
      </c>
    </row>
    <row r="638" spans="21:23">
      <c r="U638" s="39">
        <f t="shared" ca="1" si="37"/>
        <v>46333</v>
      </c>
      <c r="V638">
        <f t="shared" ca="1" si="36"/>
        <v>7</v>
      </c>
      <c r="W638" s="39" t="str">
        <f t="shared" ca="1" si="35"/>
        <v/>
      </c>
    </row>
    <row r="639" spans="21:23">
      <c r="U639" s="39">
        <f t="shared" ca="1" si="37"/>
        <v>46334</v>
      </c>
      <c r="V639">
        <f t="shared" ca="1" si="36"/>
        <v>1</v>
      </c>
      <c r="W639" s="39" t="str">
        <f t="shared" ca="1" si="35"/>
        <v/>
      </c>
    </row>
    <row r="640" spans="21:23">
      <c r="U640" s="39">
        <f t="shared" ca="1" si="37"/>
        <v>46335</v>
      </c>
      <c r="V640">
        <f t="shared" ca="1" si="36"/>
        <v>2</v>
      </c>
      <c r="W640" s="39" t="str">
        <f t="shared" ca="1" si="35"/>
        <v/>
      </c>
    </row>
    <row r="641" spans="21:23">
      <c r="U641" s="39">
        <f t="shared" ca="1" si="37"/>
        <v>46336</v>
      </c>
      <c r="V641">
        <f t="shared" ca="1" si="36"/>
        <v>3</v>
      </c>
      <c r="W641" s="39" t="str">
        <f t="shared" ref="W641:W704" ca="1" si="38">IFERROR(IF(V641=7,"",IF(V641=1,"",IF(AND(U641&gt;VALUE($F$34),U641&lt;VALUE($F$21)),U641,""))),"")</f>
        <v/>
      </c>
    </row>
    <row r="642" spans="21:23">
      <c r="U642" s="39">
        <f t="shared" ca="1" si="37"/>
        <v>46337</v>
      </c>
      <c r="V642">
        <f t="shared" ref="V642:V705" ca="1" si="39">WEEKDAY(U642)</f>
        <v>4</v>
      </c>
      <c r="W642" s="39" t="str">
        <f t="shared" ca="1" si="38"/>
        <v/>
      </c>
    </row>
    <row r="643" spans="21:23">
      <c r="U643" s="39">
        <f t="shared" ca="1" si="37"/>
        <v>46338</v>
      </c>
      <c r="V643">
        <f t="shared" ca="1" si="39"/>
        <v>5</v>
      </c>
      <c r="W643" s="39" t="str">
        <f t="shared" ca="1" si="38"/>
        <v/>
      </c>
    </row>
    <row r="644" spans="21:23">
      <c r="U644" s="39">
        <f t="shared" ca="1" si="37"/>
        <v>46339</v>
      </c>
      <c r="V644">
        <f t="shared" ca="1" si="39"/>
        <v>6</v>
      </c>
      <c r="W644" s="39" t="str">
        <f t="shared" ca="1" si="38"/>
        <v/>
      </c>
    </row>
    <row r="645" spans="21:23">
      <c r="U645" s="39">
        <f t="shared" ca="1" si="37"/>
        <v>46340</v>
      </c>
      <c r="V645">
        <f t="shared" ca="1" si="39"/>
        <v>7</v>
      </c>
      <c r="W645" s="39" t="str">
        <f t="shared" ca="1" si="38"/>
        <v/>
      </c>
    </row>
    <row r="646" spans="21:23">
      <c r="U646" s="39">
        <f t="shared" ca="1" si="37"/>
        <v>46341</v>
      </c>
      <c r="V646">
        <f t="shared" ca="1" si="39"/>
        <v>1</v>
      </c>
      <c r="W646" s="39" t="str">
        <f t="shared" ca="1" si="38"/>
        <v/>
      </c>
    </row>
    <row r="647" spans="21:23">
      <c r="U647" s="39">
        <f t="shared" ca="1" si="37"/>
        <v>46342</v>
      </c>
      <c r="V647">
        <f t="shared" ca="1" si="39"/>
        <v>2</v>
      </c>
      <c r="W647" s="39" t="str">
        <f t="shared" ca="1" si="38"/>
        <v/>
      </c>
    </row>
    <row r="648" spans="21:23">
      <c r="U648" s="39">
        <f t="shared" ca="1" si="37"/>
        <v>46343</v>
      </c>
      <c r="V648">
        <f t="shared" ca="1" si="39"/>
        <v>3</v>
      </c>
      <c r="W648" s="39" t="str">
        <f t="shared" ca="1" si="38"/>
        <v/>
      </c>
    </row>
    <row r="649" spans="21:23">
      <c r="U649" s="39">
        <f t="shared" ca="1" si="37"/>
        <v>46344</v>
      </c>
      <c r="V649">
        <f t="shared" ca="1" si="39"/>
        <v>4</v>
      </c>
      <c r="W649" s="39" t="str">
        <f t="shared" ca="1" si="38"/>
        <v/>
      </c>
    </row>
    <row r="650" spans="21:23">
      <c r="U650" s="39">
        <f t="shared" ca="1" si="37"/>
        <v>46345</v>
      </c>
      <c r="V650">
        <f t="shared" ca="1" si="39"/>
        <v>5</v>
      </c>
      <c r="W650" s="39" t="str">
        <f t="shared" ca="1" si="38"/>
        <v/>
      </c>
    </row>
    <row r="651" spans="21:23">
      <c r="U651" s="39">
        <f t="shared" ca="1" si="37"/>
        <v>46346</v>
      </c>
      <c r="V651">
        <f t="shared" ca="1" si="39"/>
        <v>6</v>
      </c>
      <c r="W651" s="39" t="str">
        <f t="shared" ca="1" si="38"/>
        <v/>
      </c>
    </row>
    <row r="652" spans="21:23">
      <c r="U652" s="39">
        <f t="shared" ca="1" si="37"/>
        <v>46347</v>
      </c>
      <c r="V652">
        <f t="shared" ca="1" si="39"/>
        <v>7</v>
      </c>
      <c r="W652" s="39" t="str">
        <f t="shared" ca="1" si="38"/>
        <v/>
      </c>
    </row>
    <row r="653" spans="21:23">
      <c r="U653" s="39">
        <f t="shared" ca="1" si="37"/>
        <v>46348</v>
      </c>
      <c r="V653">
        <f t="shared" ca="1" si="39"/>
        <v>1</v>
      </c>
      <c r="W653" s="39" t="str">
        <f t="shared" ca="1" si="38"/>
        <v/>
      </c>
    </row>
    <row r="654" spans="21:23">
      <c r="U654" s="39">
        <f t="shared" ca="1" si="37"/>
        <v>46349</v>
      </c>
      <c r="V654">
        <f t="shared" ca="1" si="39"/>
        <v>2</v>
      </c>
      <c r="W654" s="39" t="str">
        <f t="shared" ca="1" si="38"/>
        <v/>
      </c>
    </row>
    <row r="655" spans="21:23">
      <c r="U655" s="39">
        <f t="shared" ca="1" si="37"/>
        <v>46350</v>
      </c>
      <c r="V655">
        <f t="shared" ca="1" si="39"/>
        <v>3</v>
      </c>
      <c r="W655" s="39" t="str">
        <f t="shared" ca="1" si="38"/>
        <v/>
      </c>
    </row>
    <row r="656" spans="21:23">
      <c r="U656" s="39">
        <f t="shared" ca="1" si="37"/>
        <v>46351</v>
      </c>
      <c r="V656">
        <f t="shared" ca="1" si="39"/>
        <v>4</v>
      </c>
      <c r="W656" s="39" t="str">
        <f t="shared" ca="1" si="38"/>
        <v/>
      </c>
    </row>
    <row r="657" spans="21:23">
      <c r="U657" s="39">
        <f t="shared" ca="1" si="37"/>
        <v>46352</v>
      </c>
      <c r="V657">
        <f t="shared" ca="1" si="39"/>
        <v>5</v>
      </c>
      <c r="W657" s="39" t="str">
        <f t="shared" ca="1" si="38"/>
        <v/>
      </c>
    </row>
    <row r="658" spans="21:23">
      <c r="U658" s="39">
        <f t="shared" ca="1" si="37"/>
        <v>46353</v>
      </c>
      <c r="V658">
        <f t="shared" ca="1" si="39"/>
        <v>6</v>
      </c>
      <c r="W658" s="39" t="str">
        <f t="shared" ca="1" si="38"/>
        <v/>
      </c>
    </row>
    <row r="659" spans="21:23">
      <c r="U659" s="39">
        <f t="shared" ca="1" si="37"/>
        <v>46354</v>
      </c>
      <c r="V659">
        <f t="shared" ca="1" si="39"/>
        <v>7</v>
      </c>
      <c r="W659" s="39" t="str">
        <f t="shared" ca="1" si="38"/>
        <v/>
      </c>
    </row>
    <row r="660" spans="21:23">
      <c r="U660" s="39">
        <f t="shared" ca="1" si="37"/>
        <v>46355</v>
      </c>
      <c r="V660">
        <f t="shared" ca="1" si="39"/>
        <v>1</v>
      </c>
      <c r="W660" s="39" t="str">
        <f t="shared" ca="1" si="38"/>
        <v/>
      </c>
    </row>
    <row r="661" spans="21:23">
      <c r="U661" s="39">
        <f t="shared" ca="1" si="37"/>
        <v>46356</v>
      </c>
      <c r="V661">
        <f t="shared" ca="1" si="39"/>
        <v>2</v>
      </c>
      <c r="W661" s="39" t="str">
        <f t="shared" ca="1" si="38"/>
        <v/>
      </c>
    </row>
    <row r="662" spans="21:23">
      <c r="U662" s="39">
        <f t="shared" ca="1" si="37"/>
        <v>46357</v>
      </c>
      <c r="V662">
        <f t="shared" ca="1" si="39"/>
        <v>3</v>
      </c>
      <c r="W662" s="39" t="str">
        <f t="shared" ca="1" si="38"/>
        <v/>
      </c>
    </row>
    <row r="663" spans="21:23">
      <c r="U663" s="39">
        <f t="shared" ca="1" si="37"/>
        <v>46358</v>
      </c>
      <c r="V663">
        <f t="shared" ca="1" si="39"/>
        <v>4</v>
      </c>
      <c r="W663" s="39" t="str">
        <f t="shared" ca="1" si="38"/>
        <v/>
      </c>
    </row>
    <row r="664" spans="21:23">
      <c r="U664" s="39">
        <f t="shared" ca="1" si="37"/>
        <v>46359</v>
      </c>
      <c r="V664">
        <f t="shared" ca="1" si="39"/>
        <v>5</v>
      </c>
      <c r="W664" s="39" t="str">
        <f t="shared" ca="1" si="38"/>
        <v/>
      </c>
    </row>
    <row r="665" spans="21:23">
      <c r="U665" s="39">
        <f t="shared" ca="1" si="37"/>
        <v>46360</v>
      </c>
      <c r="V665">
        <f t="shared" ca="1" si="39"/>
        <v>6</v>
      </c>
      <c r="W665" s="39" t="str">
        <f t="shared" ca="1" si="38"/>
        <v/>
      </c>
    </row>
    <row r="666" spans="21:23">
      <c r="U666" s="39">
        <f t="shared" ca="1" si="37"/>
        <v>46361</v>
      </c>
      <c r="V666">
        <f t="shared" ca="1" si="39"/>
        <v>7</v>
      </c>
      <c r="W666" s="39" t="str">
        <f t="shared" ca="1" si="38"/>
        <v/>
      </c>
    </row>
    <row r="667" spans="21:23">
      <c r="U667" s="39">
        <f t="shared" ca="1" si="37"/>
        <v>46362</v>
      </c>
      <c r="V667">
        <f t="shared" ca="1" si="39"/>
        <v>1</v>
      </c>
      <c r="W667" s="39" t="str">
        <f t="shared" ca="1" si="38"/>
        <v/>
      </c>
    </row>
    <row r="668" spans="21:23">
      <c r="U668" s="39">
        <f t="shared" ca="1" si="37"/>
        <v>46363</v>
      </c>
      <c r="V668">
        <f t="shared" ca="1" si="39"/>
        <v>2</v>
      </c>
      <c r="W668" s="39" t="str">
        <f t="shared" ca="1" si="38"/>
        <v/>
      </c>
    </row>
    <row r="669" spans="21:23">
      <c r="U669" s="39">
        <f t="shared" ca="1" si="37"/>
        <v>46364</v>
      </c>
      <c r="V669">
        <f t="shared" ca="1" si="39"/>
        <v>3</v>
      </c>
      <c r="W669" s="39" t="str">
        <f t="shared" ca="1" si="38"/>
        <v/>
      </c>
    </row>
    <row r="670" spans="21:23">
      <c r="U670" s="39">
        <f t="shared" ca="1" si="37"/>
        <v>46365</v>
      </c>
      <c r="V670">
        <f t="shared" ca="1" si="39"/>
        <v>4</v>
      </c>
      <c r="W670" s="39" t="str">
        <f t="shared" ca="1" si="38"/>
        <v/>
      </c>
    </row>
    <row r="671" spans="21:23">
      <c r="U671" s="39">
        <f t="shared" ca="1" si="37"/>
        <v>46366</v>
      </c>
      <c r="V671">
        <f t="shared" ca="1" si="39"/>
        <v>5</v>
      </c>
      <c r="W671" s="39" t="str">
        <f t="shared" ca="1" si="38"/>
        <v/>
      </c>
    </row>
    <row r="672" spans="21:23">
      <c r="U672" s="39">
        <f t="shared" ca="1" si="37"/>
        <v>46367</v>
      </c>
      <c r="V672">
        <f t="shared" ca="1" si="39"/>
        <v>6</v>
      </c>
      <c r="W672" s="39" t="str">
        <f t="shared" ca="1" si="38"/>
        <v/>
      </c>
    </row>
    <row r="673" spans="21:23">
      <c r="U673" s="39">
        <f t="shared" ca="1" si="37"/>
        <v>46368</v>
      </c>
      <c r="V673">
        <f t="shared" ca="1" si="39"/>
        <v>7</v>
      </c>
      <c r="W673" s="39" t="str">
        <f t="shared" ca="1" si="38"/>
        <v/>
      </c>
    </row>
    <row r="674" spans="21:23">
      <c r="U674" s="39">
        <f t="shared" ca="1" si="37"/>
        <v>46369</v>
      </c>
      <c r="V674">
        <f t="shared" ca="1" si="39"/>
        <v>1</v>
      </c>
      <c r="W674" s="39" t="str">
        <f t="shared" ca="1" si="38"/>
        <v/>
      </c>
    </row>
    <row r="675" spans="21:23">
      <c r="U675" s="39">
        <f t="shared" ca="1" si="37"/>
        <v>46370</v>
      </c>
      <c r="V675">
        <f t="shared" ca="1" si="39"/>
        <v>2</v>
      </c>
      <c r="W675" s="39" t="str">
        <f t="shared" ca="1" si="38"/>
        <v/>
      </c>
    </row>
    <row r="676" spans="21:23">
      <c r="U676" s="39">
        <f t="shared" ca="1" si="37"/>
        <v>46371</v>
      </c>
      <c r="V676">
        <f t="shared" ca="1" si="39"/>
        <v>3</v>
      </c>
      <c r="W676" s="39" t="str">
        <f t="shared" ca="1" si="38"/>
        <v/>
      </c>
    </row>
    <row r="677" spans="21:23">
      <c r="U677" s="39">
        <f t="shared" ca="1" si="37"/>
        <v>46372</v>
      </c>
      <c r="V677">
        <f t="shared" ca="1" si="39"/>
        <v>4</v>
      </c>
      <c r="W677" s="39" t="str">
        <f t="shared" ca="1" si="38"/>
        <v/>
      </c>
    </row>
    <row r="678" spans="21:23">
      <c r="U678" s="39">
        <f t="shared" ca="1" si="37"/>
        <v>46373</v>
      </c>
      <c r="V678">
        <f t="shared" ca="1" si="39"/>
        <v>5</v>
      </c>
      <c r="W678" s="39" t="str">
        <f t="shared" ca="1" si="38"/>
        <v/>
      </c>
    </row>
    <row r="679" spans="21:23">
      <c r="U679" s="39">
        <f t="shared" ca="1" si="37"/>
        <v>46374</v>
      </c>
      <c r="V679">
        <f t="shared" ca="1" si="39"/>
        <v>6</v>
      </c>
      <c r="W679" s="39" t="str">
        <f t="shared" ca="1" si="38"/>
        <v/>
      </c>
    </row>
    <row r="680" spans="21:23">
      <c r="U680" s="39">
        <f t="shared" ca="1" si="37"/>
        <v>46375</v>
      </c>
      <c r="V680">
        <f t="shared" ca="1" si="39"/>
        <v>7</v>
      </c>
      <c r="W680" s="39" t="str">
        <f t="shared" ca="1" si="38"/>
        <v/>
      </c>
    </row>
    <row r="681" spans="21:23">
      <c r="U681" s="39">
        <f t="shared" ca="1" si="37"/>
        <v>46376</v>
      </c>
      <c r="V681">
        <f t="shared" ca="1" si="39"/>
        <v>1</v>
      </c>
      <c r="W681" s="39" t="str">
        <f t="shared" ca="1" si="38"/>
        <v/>
      </c>
    </row>
    <row r="682" spans="21:23">
      <c r="U682" s="39">
        <f t="shared" ca="1" si="37"/>
        <v>46377</v>
      </c>
      <c r="V682">
        <f t="shared" ca="1" si="39"/>
        <v>2</v>
      </c>
      <c r="W682" s="39" t="str">
        <f t="shared" ca="1" si="38"/>
        <v/>
      </c>
    </row>
    <row r="683" spans="21:23">
      <c r="U683" s="39">
        <f t="shared" ca="1" si="37"/>
        <v>46378</v>
      </c>
      <c r="V683">
        <f t="shared" ca="1" si="39"/>
        <v>3</v>
      </c>
      <c r="W683" s="39" t="str">
        <f t="shared" ca="1" si="38"/>
        <v/>
      </c>
    </row>
    <row r="684" spans="21:23">
      <c r="U684" s="39">
        <f t="shared" ca="1" si="37"/>
        <v>46379</v>
      </c>
      <c r="V684">
        <f t="shared" ca="1" si="39"/>
        <v>4</v>
      </c>
      <c r="W684" s="39" t="str">
        <f t="shared" ca="1" si="38"/>
        <v/>
      </c>
    </row>
    <row r="685" spans="21:23">
      <c r="U685" s="39">
        <f t="shared" ca="1" si="37"/>
        <v>46380</v>
      </c>
      <c r="V685">
        <f t="shared" ca="1" si="39"/>
        <v>5</v>
      </c>
      <c r="W685" s="39" t="str">
        <f t="shared" ca="1" si="38"/>
        <v/>
      </c>
    </row>
    <row r="686" spans="21:23">
      <c r="U686" s="39">
        <f t="shared" ca="1" si="37"/>
        <v>46381</v>
      </c>
      <c r="V686">
        <f t="shared" ca="1" si="39"/>
        <v>6</v>
      </c>
      <c r="W686" s="39" t="str">
        <f t="shared" ca="1" si="38"/>
        <v/>
      </c>
    </row>
    <row r="687" spans="21:23">
      <c r="U687" s="39">
        <f t="shared" ref="U687:U730" ca="1" si="40">+U686+1</f>
        <v>46382</v>
      </c>
      <c r="V687">
        <f t="shared" ca="1" si="39"/>
        <v>7</v>
      </c>
      <c r="W687" s="39" t="str">
        <f t="shared" ca="1" si="38"/>
        <v/>
      </c>
    </row>
    <row r="688" spans="21:23">
      <c r="U688" s="39">
        <f t="shared" ca="1" si="40"/>
        <v>46383</v>
      </c>
      <c r="V688">
        <f t="shared" ca="1" si="39"/>
        <v>1</v>
      </c>
      <c r="W688" s="39" t="str">
        <f t="shared" ca="1" si="38"/>
        <v/>
      </c>
    </row>
    <row r="689" spans="21:23">
      <c r="U689" s="39">
        <f t="shared" ca="1" si="40"/>
        <v>46384</v>
      </c>
      <c r="V689">
        <f t="shared" ca="1" si="39"/>
        <v>2</v>
      </c>
      <c r="W689" s="39" t="str">
        <f t="shared" ca="1" si="38"/>
        <v/>
      </c>
    </row>
    <row r="690" spans="21:23">
      <c r="U690" s="39">
        <f t="shared" ca="1" si="40"/>
        <v>46385</v>
      </c>
      <c r="V690">
        <f t="shared" ca="1" si="39"/>
        <v>3</v>
      </c>
      <c r="W690" s="39" t="str">
        <f t="shared" ca="1" si="38"/>
        <v/>
      </c>
    </row>
    <row r="691" spans="21:23">
      <c r="U691" s="39">
        <f t="shared" ca="1" si="40"/>
        <v>46386</v>
      </c>
      <c r="V691">
        <f t="shared" ca="1" si="39"/>
        <v>4</v>
      </c>
      <c r="W691" s="39" t="str">
        <f t="shared" ca="1" si="38"/>
        <v/>
      </c>
    </row>
    <row r="692" spans="21:23">
      <c r="U692" s="39">
        <f t="shared" ca="1" si="40"/>
        <v>46387</v>
      </c>
      <c r="V692">
        <f t="shared" ca="1" si="39"/>
        <v>5</v>
      </c>
      <c r="W692" s="39" t="str">
        <f t="shared" ca="1" si="38"/>
        <v/>
      </c>
    </row>
    <row r="693" spans="21:23">
      <c r="U693" s="39">
        <f t="shared" ca="1" si="40"/>
        <v>46388</v>
      </c>
      <c r="V693">
        <f t="shared" ca="1" si="39"/>
        <v>6</v>
      </c>
      <c r="W693" s="39" t="str">
        <f t="shared" ca="1" si="38"/>
        <v/>
      </c>
    </row>
    <row r="694" spans="21:23">
      <c r="U694" s="39">
        <f t="shared" ca="1" si="40"/>
        <v>46389</v>
      </c>
      <c r="V694">
        <f t="shared" ca="1" si="39"/>
        <v>7</v>
      </c>
      <c r="W694" s="39" t="str">
        <f t="shared" ca="1" si="38"/>
        <v/>
      </c>
    </row>
    <row r="695" spans="21:23">
      <c r="U695" s="39">
        <f t="shared" ca="1" si="40"/>
        <v>46390</v>
      </c>
      <c r="V695">
        <f t="shared" ca="1" si="39"/>
        <v>1</v>
      </c>
      <c r="W695" s="39" t="str">
        <f t="shared" ca="1" si="38"/>
        <v/>
      </c>
    </row>
    <row r="696" spans="21:23">
      <c r="U696" s="39">
        <f t="shared" ca="1" si="40"/>
        <v>46391</v>
      </c>
      <c r="V696">
        <f t="shared" ca="1" si="39"/>
        <v>2</v>
      </c>
      <c r="W696" s="39" t="str">
        <f t="shared" ca="1" si="38"/>
        <v/>
      </c>
    </row>
    <row r="697" spans="21:23">
      <c r="U697" s="39">
        <f t="shared" ca="1" si="40"/>
        <v>46392</v>
      </c>
      <c r="V697">
        <f t="shared" ca="1" si="39"/>
        <v>3</v>
      </c>
      <c r="W697" s="39" t="str">
        <f t="shared" ca="1" si="38"/>
        <v/>
      </c>
    </row>
    <row r="698" spans="21:23">
      <c r="U698" s="39">
        <f t="shared" ca="1" si="40"/>
        <v>46393</v>
      </c>
      <c r="V698">
        <f t="shared" ca="1" si="39"/>
        <v>4</v>
      </c>
      <c r="W698" s="39" t="str">
        <f t="shared" ca="1" si="38"/>
        <v/>
      </c>
    </row>
    <row r="699" spans="21:23">
      <c r="U699" s="39">
        <f t="shared" ca="1" si="40"/>
        <v>46394</v>
      </c>
      <c r="V699">
        <f t="shared" ca="1" si="39"/>
        <v>5</v>
      </c>
      <c r="W699" s="39" t="str">
        <f t="shared" ca="1" si="38"/>
        <v/>
      </c>
    </row>
    <row r="700" spans="21:23">
      <c r="U700" s="39">
        <f t="shared" ca="1" si="40"/>
        <v>46395</v>
      </c>
      <c r="V700">
        <f t="shared" ca="1" si="39"/>
        <v>6</v>
      </c>
      <c r="W700" s="39" t="str">
        <f t="shared" ca="1" si="38"/>
        <v/>
      </c>
    </row>
    <row r="701" spans="21:23">
      <c r="U701" s="39">
        <f t="shared" ca="1" si="40"/>
        <v>46396</v>
      </c>
      <c r="V701">
        <f t="shared" ca="1" si="39"/>
        <v>7</v>
      </c>
      <c r="W701" s="39" t="str">
        <f t="shared" ca="1" si="38"/>
        <v/>
      </c>
    </row>
    <row r="702" spans="21:23">
      <c r="U702" s="39">
        <f t="shared" ca="1" si="40"/>
        <v>46397</v>
      </c>
      <c r="V702">
        <f t="shared" ca="1" si="39"/>
        <v>1</v>
      </c>
      <c r="W702" s="39" t="str">
        <f t="shared" ca="1" si="38"/>
        <v/>
      </c>
    </row>
    <row r="703" spans="21:23">
      <c r="U703" s="39">
        <f t="shared" ca="1" si="40"/>
        <v>46398</v>
      </c>
      <c r="V703">
        <f t="shared" ca="1" si="39"/>
        <v>2</v>
      </c>
      <c r="W703" s="39" t="str">
        <f t="shared" ca="1" si="38"/>
        <v/>
      </c>
    </row>
    <row r="704" spans="21:23">
      <c r="U704" s="39">
        <f t="shared" ca="1" si="40"/>
        <v>46399</v>
      </c>
      <c r="V704">
        <f t="shared" ca="1" si="39"/>
        <v>3</v>
      </c>
      <c r="W704" s="39" t="str">
        <f t="shared" ca="1" si="38"/>
        <v/>
      </c>
    </row>
    <row r="705" spans="21:23">
      <c r="U705" s="39">
        <f t="shared" ca="1" si="40"/>
        <v>46400</v>
      </c>
      <c r="V705">
        <f t="shared" ca="1" si="39"/>
        <v>4</v>
      </c>
      <c r="W705" s="39" t="str">
        <f t="shared" ref="W705:W730" ca="1" si="41">IFERROR(IF(V705=7,"",IF(V705=1,"",IF(AND(U705&gt;VALUE($F$34),U705&lt;VALUE($F$21)),U705,""))),"")</f>
        <v/>
      </c>
    </row>
    <row r="706" spans="21:23">
      <c r="U706" s="39">
        <f t="shared" ca="1" si="40"/>
        <v>46401</v>
      </c>
      <c r="V706">
        <f t="shared" ref="V706:V730" ca="1" si="42">WEEKDAY(U706)</f>
        <v>5</v>
      </c>
      <c r="W706" s="39" t="str">
        <f t="shared" ca="1" si="41"/>
        <v/>
      </c>
    </row>
    <row r="707" spans="21:23">
      <c r="U707" s="39">
        <f t="shared" ca="1" si="40"/>
        <v>46402</v>
      </c>
      <c r="V707">
        <f t="shared" ca="1" si="42"/>
        <v>6</v>
      </c>
      <c r="W707" s="39" t="str">
        <f t="shared" ca="1" si="41"/>
        <v/>
      </c>
    </row>
    <row r="708" spans="21:23">
      <c r="U708" s="39">
        <f t="shared" ca="1" si="40"/>
        <v>46403</v>
      </c>
      <c r="V708">
        <f t="shared" ca="1" si="42"/>
        <v>7</v>
      </c>
      <c r="W708" s="39" t="str">
        <f t="shared" ca="1" si="41"/>
        <v/>
      </c>
    </row>
    <row r="709" spans="21:23">
      <c r="U709" s="39">
        <f t="shared" ca="1" si="40"/>
        <v>46404</v>
      </c>
      <c r="V709">
        <f t="shared" ca="1" si="42"/>
        <v>1</v>
      </c>
      <c r="W709" s="39" t="str">
        <f t="shared" ca="1" si="41"/>
        <v/>
      </c>
    </row>
    <row r="710" spans="21:23">
      <c r="U710" s="39">
        <f t="shared" ca="1" si="40"/>
        <v>46405</v>
      </c>
      <c r="V710">
        <f t="shared" ca="1" si="42"/>
        <v>2</v>
      </c>
      <c r="W710" s="39" t="str">
        <f t="shared" ca="1" si="41"/>
        <v/>
      </c>
    </row>
    <row r="711" spans="21:23">
      <c r="U711" s="39">
        <f t="shared" ca="1" si="40"/>
        <v>46406</v>
      </c>
      <c r="V711">
        <f t="shared" ca="1" si="42"/>
        <v>3</v>
      </c>
      <c r="W711" s="39" t="str">
        <f t="shared" ca="1" si="41"/>
        <v/>
      </c>
    </row>
    <row r="712" spans="21:23">
      <c r="U712" s="39">
        <f t="shared" ca="1" si="40"/>
        <v>46407</v>
      </c>
      <c r="V712">
        <f t="shared" ca="1" si="42"/>
        <v>4</v>
      </c>
      <c r="W712" s="39" t="str">
        <f t="shared" ca="1" si="41"/>
        <v/>
      </c>
    </row>
    <row r="713" spans="21:23">
      <c r="U713" s="39">
        <f t="shared" ca="1" si="40"/>
        <v>46408</v>
      </c>
      <c r="V713">
        <f t="shared" ca="1" si="42"/>
        <v>5</v>
      </c>
      <c r="W713" s="39" t="str">
        <f t="shared" ca="1" si="41"/>
        <v/>
      </c>
    </row>
    <row r="714" spans="21:23">
      <c r="U714" s="39">
        <f t="shared" ca="1" si="40"/>
        <v>46409</v>
      </c>
      <c r="V714">
        <f t="shared" ca="1" si="42"/>
        <v>6</v>
      </c>
      <c r="W714" s="39" t="str">
        <f t="shared" ca="1" si="41"/>
        <v/>
      </c>
    </row>
    <row r="715" spans="21:23">
      <c r="U715" s="39">
        <f t="shared" ca="1" si="40"/>
        <v>46410</v>
      </c>
      <c r="V715">
        <f t="shared" ca="1" si="42"/>
        <v>7</v>
      </c>
      <c r="W715" s="39" t="str">
        <f t="shared" ca="1" si="41"/>
        <v/>
      </c>
    </row>
    <row r="716" spans="21:23">
      <c r="U716" s="39">
        <f t="shared" ca="1" si="40"/>
        <v>46411</v>
      </c>
      <c r="V716">
        <f t="shared" ca="1" si="42"/>
        <v>1</v>
      </c>
      <c r="W716" s="39" t="str">
        <f t="shared" ca="1" si="41"/>
        <v/>
      </c>
    </row>
    <row r="717" spans="21:23">
      <c r="U717" s="39">
        <f t="shared" ca="1" si="40"/>
        <v>46412</v>
      </c>
      <c r="V717">
        <f t="shared" ca="1" si="42"/>
        <v>2</v>
      </c>
      <c r="W717" s="39" t="str">
        <f t="shared" ca="1" si="41"/>
        <v/>
      </c>
    </row>
    <row r="718" spans="21:23">
      <c r="U718" s="39">
        <f t="shared" ca="1" si="40"/>
        <v>46413</v>
      </c>
      <c r="V718">
        <f t="shared" ca="1" si="42"/>
        <v>3</v>
      </c>
      <c r="W718" s="39" t="str">
        <f t="shared" ca="1" si="41"/>
        <v/>
      </c>
    </row>
    <row r="719" spans="21:23">
      <c r="U719" s="39">
        <f t="shared" ca="1" si="40"/>
        <v>46414</v>
      </c>
      <c r="V719">
        <f t="shared" ca="1" si="42"/>
        <v>4</v>
      </c>
      <c r="W719" s="39" t="str">
        <f t="shared" ca="1" si="41"/>
        <v/>
      </c>
    </row>
    <row r="720" spans="21:23">
      <c r="U720" s="39">
        <f t="shared" ca="1" si="40"/>
        <v>46415</v>
      </c>
      <c r="V720">
        <f t="shared" ca="1" si="42"/>
        <v>5</v>
      </c>
      <c r="W720" s="39" t="str">
        <f t="shared" ca="1" si="41"/>
        <v/>
      </c>
    </row>
    <row r="721" spans="21:23">
      <c r="U721" s="39">
        <f t="shared" ca="1" si="40"/>
        <v>46416</v>
      </c>
      <c r="V721">
        <f t="shared" ca="1" si="42"/>
        <v>6</v>
      </c>
      <c r="W721" s="39" t="str">
        <f t="shared" ca="1" si="41"/>
        <v/>
      </c>
    </row>
    <row r="722" spans="21:23">
      <c r="U722" s="39">
        <f t="shared" ca="1" si="40"/>
        <v>46417</v>
      </c>
      <c r="V722">
        <f t="shared" ca="1" si="42"/>
        <v>7</v>
      </c>
      <c r="W722" s="39" t="str">
        <f t="shared" ca="1" si="41"/>
        <v/>
      </c>
    </row>
    <row r="723" spans="21:23">
      <c r="U723" s="39">
        <f t="shared" ca="1" si="40"/>
        <v>46418</v>
      </c>
      <c r="V723">
        <f t="shared" ca="1" si="42"/>
        <v>1</v>
      </c>
      <c r="W723" s="39" t="str">
        <f t="shared" ca="1" si="41"/>
        <v/>
      </c>
    </row>
    <row r="724" spans="21:23">
      <c r="U724" s="39">
        <f t="shared" ca="1" si="40"/>
        <v>46419</v>
      </c>
      <c r="V724">
        <f t="shared" ca="1" si="42"/>
        <v>2</v>
      </c>
      <c r="W724" s="39" t="str">
        <f t="shared" ca="1" si="41"/>
        <v/>
      </c>
    </row>
    <row r="725" spans="21:23">
      <c r="U725" s="39">
        <f t="shared" ca="1" si="40"/>
        <v>46420</v>
      </c>
      <c r="V725">
        <f t="shared" ca="1" si="42"/>
        <v>3</v>
      </c>
      <c r="W725" s="39" t="str">
        <f t="shared" ca="1" si="41"/>
        <v/>
      </c>
    </row>
    <row r="726" spans="21:23">
      <c r="U726" s="39">
        <f t="shared" ca="1" si="40"/>
        <v>46421</v>
      </c>
      <c r="V726">
        <f t="shared" ca="1" si="42"/>
        <v>4</v>
      </c>
      <c r="W726" s="39" t="str">
        <f t="shared" ca="1" si="41"/>
        <v/>
      </c>
    </row>
    <row r="727" spans="21:23">
      <c r="U727" s="39">
        <f t="shared" ca="1" si="40"/>
        <v>46422</v>
      </c>
      <c r="V727">
        <f t="shared" ca="1" si="42"/>
        <v>5</v>
      </c>
      <c r="W727" s="39" t="str">
        <f t="shared" ca="1" si="41"/>
        <v/>
      </c>
    </row>
    <row r="728" spans="21:23">
      <c r="U728" s="39">
        <f t="shared" ca="1" si="40"/>
        <v>46423</v>
      </c>
      <c r="V728">
        <f t="shared" ca="1" si="42"/>
        <v>6</v>
      </c>
      <c r="W728" s="39" t="str">
        <f t="shared" ca="1" si="41"/>
        <v/>
      </c>
    </row>
    <row r="729" spans="21:23">
      <c r="U729" s="39">
        <f t="shared" ca="1" si="40"/>
        <v>46424</v>
      </c>
      <c r="V729">
        <f t="shared" ca="1" si="42"/>
        <v>7</v>
      </c>
      <c r="W729" s="39" t="str">
        <f t="shared" ca="1" si="41"/>
        <v/>
      </c>
    </row>
    <row r="730" spans="21:23">
      <c r="U730" s="39">
        <f t="shared" ca="1" si="40"/>
        <v>46425</v>
      </c>
      <c r="V730">
        <f t="shared" ca="1" si="42"/>
        <v>1</v>
      </c>
      <c r="W730" s="39" t="str">
        <f t="shared" ca="1" si="41"/>
        <v/>
      </c>
    </row>
  </sheetData>
  <sheetProtection algorithmName="SHA-512" hashValue="ah3p3L5hzkcvIvg+S2M5xGFbBDx1vE9VRh6sKEpH3qhZ/MA8957YCs/m6glhFfb+6uqnXsZaOQ9y9H+5WYtdRA==" saltValue="XZhjrTtnuYa4ORUzU/dZ/Q==" spinCount="100000" sheet="1" objects="1" scenarios="1"/>
  <mergeCells count="1">
    <mergeCell ref="E8:F8"/>
  </mergeCells>
  <dataValidations count="10">
    <dataValidation type="list" allowBlank="1" showInputMessage="1" showErrorMessage="1" sqref="F23 F13" xr:uid="{00000000-0002-0000-0100-000000000000}">
      <formula1>$N$1:$O$1</formula1>
    </dataValidation>
    <dataValidation allowBlank="1" showInputMessage="1" showErrorMessage="1" prompt="Please enter valid scrip code" sqref="F11" xr:uid="{00000000-0002-0000-0100-000002000000}"/>
    <dataValidation allowBlank="1" showInputMessage="1" showErrorMessage="1" prompt="In absence of MSEI Symbol please enter &quot;NOTLISTED&quot;" sqref="F12" xr:uid="{00000000-0002-0000-0100-000003000000}"/>
    <dataValidation allowBlank="1" showInputMessage="1" showErrorMessage="1" prompt="If do not have ISIN no then enter:  ZZZ999Z99999" sqref="F14" xr:uid="{00000000-0002-0000-0100-000004000000}"/>
    <dataValidation allowBlank="1" showInputMessage="1" showErrorMessage="1" prompt="Please enter date in DD-MM-YYYY format." sqref="F21:F22 F24" xr:uid="{12DEDC4B-0962-4F1C-B0A8-A16C2F8851FC}"/>
    <dataValidation type="list" allowBlank="1" showInputMessage="1" showErrorMessage="1" sqref="F19" xr:uid="{00000000-0002-0000-0100-000001000000}">
      <formula1>$N$2:$P$2</formula1>
    </dataValidation>
    <dataValidation type="list" allowBlank="1" showInputMessage="1" showErrorMessage="1" sqref="F3 F16:F17" xr:uid="{975A91D4-400F-43D6-A676-089FEF8B42BF}">
      <formula1>$O$3:$O$5</formula1>
    </dataValidation>
    <dataValidation allowBlank="1" showInputMessage="1" showErrorMessage="1" prompt="Maximum 4000 characters allowed." sqref="F20 F25" xr:uid="{28210465-68FD-4C44-B35E-8416BE199ED6}"/>
    <dataValidation allowBlank="1" showInputMessage="1" showErrorMessage="1" prompt="In absence of NSE Symbol please enter &quot;NOTLISTED&quot;" sqref="F9" xr:uid="{7148B327-8D31-41C0-B1A5-25405952E73B}"/>
    <dataValidation allowBlank="1" showInputMessage="1" showErrorMessage="1" prompt="In case Committee Meeting or Others selected, specify the name of the Committee or the other Type of the Meeting." sqref="F18" xr:uid="{C090CC2F-F31C-4CAC-9B09-A2871AA0B982}"/>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FC28"/>
  <sheetViews>
    <sheetView showGridLines="0" tabSelected="1" topLeftCell="A7" zoomScaleNormal="100" workbookViewId="0">
      <pane xSplit="4" ySplit="4" topLeftCell="E11" activePane="bottomRight" state="frozen"/>
      <selection activeCell="D7" sqref="D7"/>
      <selection pane="topRight" activeCell="E7" sqref="E7"/>
      <selection pane="bottomLeft" activeCell="D11" sqref="D11"/>
      <selection pane="bottomRight" activeCell="G13" sqref="G13"/>
    </sheetView>
  </sheetViews>
  <sheetFormatPr defaultColWidth="0" defaultRowHeight="15"/>
  <cols>
    <col min="1" max="1" width="4.5703125" hidden="1" customWidth="1"/>
    <col min="2" max="2" width="5.7109375" hidden="1" customWidth="1"/>
    <col min="3" max="3" width="5.42578125" hidden="1" customWidth="1"/>
    <col min="4" max="4" width="8.7109375" customWidth="1"/>
    <col min="5" max="5" width="46.28515625" customWidth="1"/>
    <col min="6" max="6" width="3.140625" customWidth="1"/>
    <col min="7" max="7" width="46.28515625" customWidth="1"/>
    <col min="8" max="10" width="8.7109375" customWidth="1"/>
    <col min="11" max="16383" width="9.28515625" hidden="1"/>
    <col min="16384" max="16384" width="9.85546875" hidden="1"/>
  </cols>
  <sheetData>
    <row r="1" spans="5:32" hidden="1">
      <c r="I1">
        <v>1</v>
      </c>
      <c r="N1" t="s">
        <v>59</v>
      </c>
      <c r="O1" t="s">
        <v>60</v>
      </c>
      <c r="P1" t="s">
        <v>41</v>
      </c>
      <c r="Q1" t="s">
        <v>42</v>
      </c>
      <c r="R1" t="s">
        <v>43</v>
      </c>
      <c r="S1" t="s">
        <v>44</v>
      </c>
      <c r="T1" t="s">
        <v>45</v>
      </c>
      <c r="U1" t="s">
        <v>46</v>
      </c>
      <c r="V1" t="s">
        <v>47</v>
      </c>
      <c r="W1" t="s">
        <v>48</v>
      </c>
      <c r="X1" t="s">
        <v>49</v>
      </c>
      <c r="Y1" t="s">
        <v>171</v>
      </c>
      <c r="Z1" t="s">
        <v>50</v>
      </c>
      <c r="AA1" t="s">
        <v>172</v>
      </c>
      <c r="AB1" t="s">
        <v>173</v>
      </c>
      <c r="AC1" t="s">
        <v>174</v>
      </c>
      <c r="AD1" t="s">
        <v>51</v>
      </c>
      <c r="AE1" t="s">
        <v>52</v>
      </c>
      <c r="AF1" t="s">
        <v>179</v>
      </c>
    </row>
    <row r="2" spans="5:32" hidden="1">
      <c r="I2">
        <v>0</v>
      </c>
      <c r="N2" t="s">
        <v>61</v>
      </c>
      <c r="O2" t="s">
        <v>62</v>
      </c>
    </row>
    <row r="3" spans="5:32" hidden="1">
      <c r="I3">
        <v>0</v>
      </c>
      <c r="N3" t="s">
        <v>63</v>
      </c>
      <c r="O3" t="s">
        <v>64</v>
      </c>
      <c r="P3" t="s">
        <v>65</v>
      </c>
    </row>
    <row r="4" spans="5:32" hidden="1">
      <c r="N4" t="s">
        <v>66</v>
      </c>
      <c r="O4" t="s">
        <v>175</v>
      </c>
      <c r="P4" t="s">
        <v>81</v>
      </c>
    </row>
    <row r="5" spans="5:32" hidden="1">
      <c r="F5" s="8" t="s">
        <v>180</v>
      </c>
      <c r="G5">
        <v>2013</v>
      </c>
      <c r="H5">
        <v>2014</v>
      </c>
      <c r="I5">
        <v>2015</v>
      </c>
      <c r="J5">
        <v>2016</v>
      </c>
      <c r="K5">
        <v>2017</v>
      </c>
      <c r="L5">
        <v>2018</v>
      </c>
      <c r="M5">
        <v>2019</v>
      </c>
      <c r="N5">
        <v>2020</v>
      </c>
      <c r="O5">
        <v>2021</v>
      </c>
      <c r="P5">
        <v>2022</v>
      </c>
      <c r="Q5">
        <v>2023</v>
      </c>
      <c r="R5">
        <v>2024</v>
      </c>
      <c r="S5">
        <v>2025</v>
      </c>
      <c r="T5">
        <v>2026</v>
      </c>
      <c r="U5">
        <v>2027</v>
      </c>
      <c r="V5">
        <v>2028</v>
      </c>
      <c r="W5">
        <v>2029</v>
      </c>
      <c r="X5">
        <v>2030</v>
      </c>
      <c r="Y5">
        <v>2031</v>
      </c>
      <c r="Z5">
        <v>2032</v>
      </c>
    </row>
    <row r="6" spans="5:32" hidden="1">
      <c r="N6" t="s">
        <v>67</v>
      </c>
      <c r="O6" t="s">
        <v>68</v>
      </c>
      <c r="P6" t="s">
        <v>69</v>
      </c>
      <c r="Q6" t="s">
        <v>70</v>
      </c>
    </row>
    <row r="7" spans="5:32" ht="20.100000000000001" customHeight="1">
      <c r="N7" t="s">
        <v>80</v>
      </c>
      <c r="O7" t="s">
        <v>71</v>
      </c>
      <c r="P7" t="s">
        <v>72</v>
      </c>
      <c r="Q7" t="s">
        <v>73</v>
      </c>
      <c r="R7" t="s">
        <v>74</v>
      </c>
      <c r="S7" t="s">
        <v>75</v>
      </c>
      <c r="T7" t="s">
        <v>76</v>
      </c>
      <c r="U7" t="s">
        <v>77</v>
      </c>
    </row>
    <row r="8" spans="5:32" ht="20.100000000000001" customHeight="1">
      <c r="N8" t="s">
        <v>78</v>
      </c>
      <c r="O8" t="s">
        <v>79</v>
      </c>
      <c r="P8" t="s">
        <v>183</v>
      </c>
    </row>
    <row r="9" spans="5:32" ht="30" customHeight="1">
      <c r="E9" s="120" t="s">
        <v>38</v>
      </c>
      <c r="F9" s="121"/>
      <c r="G9" s="122"/>
    </row>
    <row r="10" spans="5:32" hidden="1">
      <c r="E10" s="23"/>
      <c r="F10" s="13"/>
      <c r="G10" s="16"/>
      <c r="L10" t="s">
        <v>105</v>
      </c>
    </row>
    <row r="11" spans="5:32" ht="30" customHeight="1">
      <c r="E11" s="123" t="s">
        <v>82</v>
      </c>
      <c r="F11" s="17"/>
      <c r="G11" s="24"/>
    </row>
    <row r="12" spans="5:32">
      <c r="E12" s="123"/>
      <c r="F12" s="13">
        <v>1</v>
      </c>
      <c r="G12" s="25" t="s">
        <v>44</v>
      </c>
      <c r="L12" t="s">
        <v>182</v>
      </c>
    </row>
    <row r="13" spans="5:32">
      <c r="E13" s="23"/>
      <c r="F13" s="13">
        <v>2</v>
      </c>
      <c r="G13" s="16" t="s">
        <v>179</v>
      </c>
      <c r="L13" t="s">
        <v>182</v>
      </c>
    </row>
    <row r="14" spans="5:32" ht="15" customHeight="1">
      <c r="E14" s="26" t="s">
        <v>53</v>
      </c>
      <c r="F14" s="11"/>
      <c r="G14" s="22" t="s">
        <v>62</v>
      </c>
      <c r="L14" t="s">
        <v>124</v>
      </c>
    </row>
    <row r="15" spans="5:32" ht="15" customHeight="1">
      <c r="E15" s="26" t="s">
        <v>54</v>
      </c>
      <c r="F15" s="11"/>
      <c r="G15" s="56" t="s">
        <v>63</v>
      </c>
      <c r="L15" t="s">
        <v>125</v>
      </c>
    </row>
    <row r="16" spans="5:32" ht="15" customHeight="1">
      <c r="E16" s="26" t="s">
        <v>55</v>
      </c>
      <c r="F16" s="11"/>
      <c r="G16" s="22" t="s">
        <v>66</v>
      </c>
      <c r="L16" t="s">
        <v>126</v>
      </c>
    </row>
    <row r="17" spans="5:12" ht="15" customHeight="1">
      <c r="E17" s="26" t="s">
        <v>56</v>
      </c>
      <c r="F17" s="11"/>
      <c r="G17" s="22" t="s">
        <v>70</v>
      </c>
      <c r="L17" t="s">
        <v>127</v>
      </c>
    </row>
    <row r="18" spans="5:12" ht="15" customHeight="1">
      <c r="E18" s="27" t="s">
        <v>57</v>
      </c>
      <c r="F18" s="18"/>
      <c r="G18" s="22">
        <v>2025</v>
      </c>
      <c r="L18" t="s">
        <v>128</v>
      </c>
    </row>
    <row r="19" spans="5:12" hidden="1">
      <c r="E19" s="28"/>
      <c r="F19" s="13"/>
      <c r="G19" s="127"/>
      <c r="L19" t="s">
        <v>129</v>
      </c>
    </row>
    <row r="20" spans="5:12" ht="30" customHeight="1">
      <c r="E20" s="124" t="s">
        <v>176</v>
      </c>
      <c r="F20" s="12"/>
      <c r="G20" s="29"/>
    </row>
    <row r="21" spans="5:12">
      <c r="E21" s="123"/>
      <c r="F21" s="13">
        <v>1</v>
      </c>
      <c r="G21" s="127"/>
      <c r="L21" t="s">
        <v>129</v>
      </c>
    </row>
    <row r="22" spans="5:12" hidden="1">
      <c r="E22" s="27"/>
      <c r="F22" s="14"/>
      <c r="G22" s="127"/>
      <c r="L22" t="s">
        <v>137</v>
      </c>
    </row>
    <row r="23" spans="5:12" ht="30" customHeight="1">
      <c r="E23" s="125" t="s">
        <v>177</v>
      </c>
      <c r="F23" s="14"/>
      <c r="G23" s="30"/>
    </row>
    <row r="24" spans="5:12" ht="18" customHeight="1">
      <c r="E24" s="126"/>
      <c r="F24" s="15">
        <v>1</v>
      </c>
      <c r="G24" s="127"/>
      <c r="L24" t="s">
        <v>137</v>
      </c>
    </row>
    <row r="25" spans="5:12">
      <c r="E25" s="31" t="s">
        <v>58</v>
      </c>
      <c r="F25" s="32"/>
      <c r="G25" s="33" t="s">
        <v>238</v>
      </c>
      <c r="L25" t="s">
        <v>140</v>
      </c>
    </row>
    <row r="26" spans="5:12">
      <c r="G26" s="37"/>
    </row>
    <row r="27" spans="5:12">
      <c r="G27" s="37"/>
    </row>
    <row r="28" spans="5:12">
      <c r="G28" s="37"/>
    </row>
  </sheetData>
  <sheetProtection algorithmName="SHA-512" hashValue="2/Y+emTjqU080XsJWuGIWrkBJBIizsIqIJylazCW0KjTcMIk2xOOzIv00tRl7ggkKEPcwJnTf4X+CDl8NeJiVA==" saltValue="zmxCfOPqdybN9gbHNvERYw==" spinCount="100000" sheet="1" objects="1" scenarios="1"/>
  <mergeCells count="4">
    <mergeCell ref="E9:G9"/>
    <mergeCell ref="E11:E12"/>
    <mergeCell ref="E20:E21"/>
    <mergeCell ref="E23:E24"/>
  </mergeCells>
  <dataValidations count="9">
    <dataValidation type="list" allowBlank="1" showInputMessage="1" showErrorMessage="1" sqref="G14" xr:uid="{00000000-0002-0000-0200-000000000000}">
      <formula1>$N$2:$O$2</formula1>
    </dataValidation>
    <dataValidation type="list" allowBlank="1" showInputMessage="1" showErrorMessage="1" sqref="G15" xr:uid="{00000000-0002-0000-0200-000001000000}">
      <formula1>$N$3:$P$3</formula1>
    </dataValidation>
    <dataValidation type="list" allowBlank="1" showInputMessage="1" showErrorMessage="1" sqref="G16" xr:uid="{00000000-0002-0000-0200-000002000000}">
      <formula1>$N$4:$P$4</formula1>
    </dataValidation>
    <dataValidation type="list" allowBlank="1" showInputMessage="1" showErrorMessage="1" sqref="G17" xr:uid="{00000000-0002-0000-0200-000003000000}">
      <formula1>$N$6:$Q$6</formula1>
    </dataValidation>
    <dataValidation type="list" allowBlank="1" showInputMessage="1" showErrorMessage="1" sqref="G18" xr:uid="{00000000-0002-0000-0200-000004000000}">
      <formula1>$F$5:$Z$5</formula1>
    </dataValidation>
    <dataValidation type="list" allowBlank="1" showInputMessage="1" showErrorMessage="1" sqref="G10 G12:G13" xr:uid="{00000000-0002-0000-0200-000005000000}">
      <formula1>$N$1:$AF$1</formula1>
    </dataValidation>
    <dataValidation type="list" allowBlank="1" showInputMessage="1" showErrorMessage="1" sqref="G19 G21" xr:uid="{00000000-0002-0000-0200-000006000000}">
      <formula1>$N$7:$U$7</formula1>
    </dataValidation>
    <dataValidation type="list" allowBlank="1" showInputMessage="1" showErrorMessage="1" sqref="G22 G24" xr:uid="{00000000-0002-0000-0200-000007000000}">
      <formula1>$N$8:$P$8</formula1>
    </dataValidation>
    <dataValidation type="textLength" allowBlank="1" showInputMessage="1" showErrorMessage="1" prompt="If do not have remark then enter &quot;NA&quot;." sqref="G25" xr:uid="{00000000-0002-0000-0200-000008000000}">
      <formula1>0</formula1>
      <formula2>5000</formula2>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72"/>
  <sheetViews>
    <sheetView zoomScale="90" zoomScaleNormal="90" workbookViewId="0"/>
  </sheetViews>
  <sheetFormatPr defaultRowHeight="15"/>
  <cols>
    <col min="1" max="1" width="52.85546875" customWidth="1"/>
    <col min="2" max="2" width="43.28515625" customWidth="1"/>
    <col min="5" max="5" width="43.7109375" customWidth="1"/>
    <col min="6" max="6" width="28.140625" customWidth="1"/>
  </cols>
  <sheetData>
    <row r="1" spans="1:6" s="9" customFormat="1">
      <c r="B1" s="9" t="s">
        <v>83</v>
      </c>
      <c r="E1" s="9" t="s">
        <v>84</v>
      </c>
    </row>
    <row r="2" spans="1:6" ht="45">
      <c r="A2" t="s">
        <v>93</v>
      </c>
      <c r="B2" t="s">
        <v>191</v>
      </c>
      <c r="C2" t="s">
        <v>141</v>
      </c>
      <c r="D2" t="s">
        <v>142</v>
      </c>
      <c r="E2" s="10" t="s">
        <v>184</v>
      </c>
    </row>
    <row r="3" spans="1:6">
      <c r="A3" t="s">
        <v>94</v>
      </c>
      <c r="B3" t="s">
        <v>186</v>
      </c>
      <c r="C3" t="s">
        <v>141</v>
      </c>
      <c r="D3" t="s">
        <v>142</v>
      </c>
      <c r="E3" t="s">
        <v>86</v>
      </c>
    </row>
    <row r="4" spans="1:6" ht="30">
      <c r="A4" t="s">
        <v>95</v>
      </c>
      <c r="B4" t="s">
        <v>202</v>
      </c>
      <c r="C4" t="s">
        <v>143</v>
      </c>
      <c r="D4" t="s">
        <v>142</v>
      </c>
      <c r="E4" s="10" t="s">
        <v>87</v>
      </c>
    </row>
    <row r="5" spans="1:6" ht="60">
      <c r="A5" t="s">
        <v>96</v>
      </c>
      <c r="B5" t="s">
        <v>203</v>
      </c>
      <c r="C5" t="s">
        <v>141</v>
      </c>
      <c r="D5" t="s">
        <v>142</v>
      </c>
      <c r="E5" s="10" t="s">
        <v>197</v>
      </c>
    </row>
    <row r="6" spans="1:6" ht="30">
      <c r="A6" t="s">
        <v>97</v>
      </c>
      <c r="B6" t="s">
        <v>187</v>
      </c>
      <c r="C6" t="s">
        <v>144</v>
      </c>
      <c r="D6" t="s">
        <v>145</v>
      </c>
      <c r="E6" s="10" t="s">
        <v>89</v>
      </c>
    </row>
    <row r="7" spans="1:6" ht="30">
      <c r="A7" t="s">
        <v>34</v>
      </c>
      <c r="B7" t="s">
        <v>188</v>
      </c>
      <c r="C7" t="s">
        <v>146</v>
      </c>
      <c r="D7" t="s">
        <v>142</v>
      </c>
      <c r="E7" s="10" t="s">
        <v>90</v>
      </c>
    </row>
    <row r="8" spans="1:6" ht="30">
      <c r="A8" t="s">
        <v>98</v>
      </c>
      <c r="B8" t="s">
        <v>189</v>
      </c>
      <c r="C8" t="s">
        <v>147</v>
      </c>
      <c r="D8" t="s">
        <v>145</v>
      </c>
      <c r="E8" s="10" t="s">
        <v>89</v>
      </c>
    </row>
    <row r="9" spans="1:6" ht="45">
      <c r="A9" t="s">
        <v>99</v>
      </c>
      <c r="B9" t="s">
        <v>35</v>
      </c>
      <c r="C9" t="s">
        <v>148</v>
      </c>
      <c r="D9" t="s">
        <v>145</v>
      </c>
      <c r="E9" s="10" t="s">
        <v>169</v>
      </c>
    </row>
    <row r="10" spans="1:6" ht="75">
      <c r="A10" t="s">
        <v>100</v>
      </c>
      <c r="B10" t="s">
        <v>36</v>
      </c>
      <c r="C10" t="s">
        <v>148</v>
      </c>
      <c r="D10" t="s">
        <v>145</v>
      </c>
      <c r="E10" s="10" t="s">
        <v>88</v>
      </c>
      <c r="F10" s="10" t="s">
        <v>170</v>
      </c>
    </row>
    <row r="11" spans="1:6" ht="30">
      <c r="A11" t="s">
        <v>101</v>
      </c>
      <c r="B11" t="s">
        <v>190</v>
      </c>
      <c r="C11" t="s">
        <v>144</v>
      </c>
      <c r="D11" t="s">
        <v>145</v>
      </c>
      <c r="E11" s="10" t="s">
        <v>89</v>
      </c>
    </row>
    <row r="12" spans="1:6" ht="30">
      <c r="A12" t="s">
        <v>219</v>
      </c>
      <c r="B12" t="s">
        <v>209</v>
      </c>
      <c r="C12" t="s">
        <v>148</v>
      </c>
      <c r="D12" t="s">
        <v>142</v>
      </c>
      <c r="E12" s="10" t="s">
        <v>88</v>
      </c>
    </row>
    <row r="13" spans="1:6">
      <c r="A13" t="s">
        <v>218</v>
      </c>
      <c r="B13" t="s">
        <v>210</v>
      </c>
      <c r="C13" t="s">
        <v>148</v>
      </c>
      <c r="D13" t="s">
        <v>142</v>
      </c>
      <c r="E13" s="10" t="s">
        <v>215</v>
      </c>
    </row>
    <row r="14" spans="1:6" ht="30">
      <c r="A14" t="s">
        <v>102</v>
      </c>
      <c r="B14" t="s">
        <v>37</v>
      </c>
      <c r="C14" t="s">
        <v>141</v>
      </c>
      <c r="D14" t="s">
        <v>142</v>
      </c>
      <c r="E14" s="10" t="s">
        <v>88</v>
      </c>
    </row>
    <row r="15" spans="1:6" ht="75">
      <c r="B15" t="s">
        <v>85</v>
      </c>
      <c r="E15" s="10" t="s">
        <v>89</v>
      </c>
      <c r="F15" s="10" t="s">
        <v>91</v>
      </c>
    </row>
    <row r="16" spans="1:6" ht="30">
      <c r="B16" t="s">
        <v>53</v>
      </c>
      <c r="E16" s="10" t="s">
        <v>89</v>
      </c>
    </row>
    <row r="17" spans="1:6" ht="30">
      <c r="B17" t="s">
        <v>54</v>
      </c>
      <c r="E17" s="10" t="s">
        <v>89</v>
      </c>
    </row>
    <row r="18" spans="1:6" ht="30">
      <c r="B18" t="s">
        <v>55</v>
      </c>
      <c r="E18" s="10" t="s">
        <v>89</v>
      </c>
    </row>
    <row r="19" spans="1:6" ht="30">
      <c r="B19" t="s">
        <v>56</v>
      </c>
      <c r="E19" s="10" t="s">
        <v>89</v>
      </c>
    </row>
    <row r="20" spans="1:6" ht="30">
      <c r="B20" t="s">
        <v>57</v>
      </c>
      <c r="E20" s="10" t="s">
        <v>89</v>
      </c>
    </row>
    <row r="21" spans="1:6" ht="75">
      <c r="B21" t="s">
        <v>176</v>
      </c>
      <c r="E21" s="10" t="s">
        <v>89</v>
      </c>
      <c r="F21" s="10" t="s">
        <v>91</v>
      </c>
    </row>
    <row r="22" spans="1:6" ht="75">
      <c r="B22" t="s">
        <v>177</v>
      </c>
      <c r="E22" s="10" t="s">
        <v>89</v>
      </c>
      <c r="F22" s="10" t="s">
        <v>91</v>
      </c>
    </row>
    <row r="23" spans="1:6" ht="30">
      <c r="A23" t="s">
        <v>103</v>
      </c>
      <c r="B23" t="s">
        <v>178</v>
      </c>
      <c r="C23" t="s">
        <v>141</v>
      </c>
      <c r="D23" t="s">
        <v>142</v>
      </c>
      <c r="E23" s="10" t="s">
        <v>181</v>
      </c>
    </row>
    <row r="24" spans="1:6">
      <c r="A24" t="s">
        <v>104</v>
      </c>
      <c r="C24" t="s">
        <v>148</v>
      </c>
      <c r="D24" t="s">
        <v>142</v>
      </c>
    </row>
    <row r="25" spans="1:6">
      <c r="A25" t="s">
        <v>105</v>
      </c>
      <c r="C25" t="s">
        <v>150</v>
      </c>
      <c r="D25" t="s">
        <v>145</v>
      </c>
    </row>
    <row r="26" spans="1:6">
      <c r="A26" t="s">
        <v>106</v>
      </c>
      <c r="C26" t="s">
        <v>150</v>
      </c>
      <c r="D26" t="s">
        <v>145</v>
      </c>
    </row>
    <row r="27" spans="1:6">
      <c r="A27" t="s">
        <v>107</v>
      </c>
      <c r="C27" t="s">
        <v>150</v>
      </c>
      <c r="D27" t="s">
        <v>145</v>
      </c>
    </row>
    <row r="28" spans="1:6">
      <c r="A28" t="s">
        <v>108</v>
      </c>
      <c r="C28" t="s">
        <v>150</v>
      </c>
      <c r="D28" t="s">
        <v>145</v>
      </c>
    </row>
    <row r="29" spans="1:6">
      <c r="A29" t="s">
        <v>109</v>
      </c>
      <c r="C29" t="s">
        <v>150</v>
      </c>
      <c r="D29" t="s">
        <v>145</v>
      </c>
    </row>
    <row r="30" spans="1:6">
      <c r="A30" t="s">
        <v>110</v>
      </c>
      <c r="C30" t="s">
        <v>150</v>
      </c>
      <c r="D30" t="s">
        <v>145</v>
      </c>
    </row>
    <row r="31" spans="1:6">
      <c r="A31" t="s">
        <v>111</v>
      </c>
      <c r="C31" t="s">
        <v>150</v>
      </c>
      <c r="D31" t="s">
        <v>145</v>
      </c>
    </row>
    <row r="32" spans="1:6">
      <c r="A32" t="s">
        <v>112</v>
      </c>
      <c r="C32" t="s">
        <v>150</v>
      </c>
      <c r="D32" t="s">
        <v>145</v>
      </c>
    </row>
    <row r="33" spans="1:4">
      <c r="A33" t="s">
        <v>113</v>
      </c>
      <c r="C33" t="s">
        <v>150</v>
      </c>
      <c r="D33" t="s">
        <v>145</v>
      </c>
    </row>
    <row r="34" spans="1:4">
      <c r="A34" t="s">
        <v>114</v>
      </c>
      <c r="C34" t="s">
        <v>150</v>
      </c>
      <c r="D34" t="s">
        <v>145</v>
      </c>
    </row>
    <row r="35" spans="1:4">
      <c r="A35" t="s">
        <v>115</v>
      </c>
      <c r="C35" t="s">
        <v>150</v>
      </c>
      <c r="D35" t="s">
        <v>145</v>
      </c>
    </row>
    <row r="36" spans="1:4">
      <c r="A36" t="s">
        <v>116</v>
      </c>
      <c r="C36" t="s">
        <v>150</v>
      </c>
      <c r="D36" t="s">
        <v>145</v>
      </c>
    </row>
    <row r="37" spans="1:4">
      <c r="A37" t="s">
        <v>117</v>
      </c>
      <c r="C37" t="s">
        <v>150</v>
      </c>
      <c r="D37" t="s">
        <v>145</v>
      </c>
    </row>
    <row r="38" spans="1:4">
      <c r="A38" t="s">
        <v>118</v>
      </c>
      <c r="C38" t="s">
        <v>150</v>
      </c>
      <c r="D38" t="s">
        <v>145</v>
      </c>
    </row>
    <row r="39" spans="1:4">
      <c r="A39" t="s">
        <v>119</v>
      </c>
      <c r="C39" t="s">
        <v>150</v>
      </c>
      <c r="D39" t="s">
        <v>145</v>
      </c>
    </row>
    <row r="40" spans="1:4">
      <c r="A40" t="s">
        <v>120</v>
      </c>
      <c r="C40" t="s">
        <v>150</v>
      </c>
      <c r="D40" t="s">
        <v>145</v>
      </c>
    </row>
    <row r="41" spans="1:4">
      <c r="A41" t="s">
        <v>121</v>
      </c>
      <c r="C41" t="s">
        <v>150</v>
      </c>
      <c r="D41" t="s">
        <v>145</v>
      </c>
    </row>
    <row r="42" spans="1:4">
      <c r="A42" t="s">
        <v>122</v>
      </c>
      <c r="C42" t="s">
        <v>150</v>
      </c>
      <c r="D42" t="s">
        <v>145</v>
      </c>
    </row>
    <row r="43" spans="1:4">
      <c r="A43" t="s">
        <v>123</v>
      </c>
      <c r="C43" t="s">
        <v>150</v>
      </c>
      <c r="D43" t="s">
        <v>145</v>
      </c>
    </row>
    <row r="44" spans="1:4">
      <c r="A44" t="s">
        <v>124</v>
      </c>
      <c r="C44" t="s">
        <v>141</v>
      </c>
      <c r="D44" t="s">
        <v>145</v>
      </c>
    </row>
    <row r="45" spans="1:4">
      <c r="A45" t="s">
        <v>125</v>
      </c>
      <c r="C45" t="s">
        <v>141</v>
      </c>
      <c r="D45" t="s">
        <v>145</v>
      </c>
    </row>
    <row r="46" spans="1:4">
      <c r="A46" t="s">
        <v>126</v>
      </c>
      <c r="C46" t="s">
        <v>151</v>
      </c>
      <c r="D46" t="s">
        <v>145</v>
      </c>
    </row>
    <row r="47" spans="1:4">
      <c r="A47" t="s">
        <v>127</v>
      </c>
      <c r="C47" t="s">
        <v>152</v>
      </c>
      <c r="D47" t="s">
        <v>145</v>
      </c>
    </row>
    <row r="48" spans="1:4">
      <c r="A48" t="s">
        <v>128</v>
      </c>
      <c r="C48" t="s">
        <v>149</v>
      </c>
      <c r="D48" t="s">
        <v>142</v>
      </c>
    </row>
    <row r="49" spans="1:4">
      <c r="A49" t="s">
        <v>129</v>
      </c>
      <c r="C49" t="s">
        <v>153</v>
      </c>
      <c r="D49" t="s">
        <v>145</v>
      </c>
    </row>
    <row r="50" spans="1:4">
      <c r="A50" t="s">
        <v>130</v>
      </c>
      <c r="C50" t="s">
        <v>153</v>
      </c>
      <c r="D50" t="s">
        <v>145</v>
      </c>
    </row>
    <row r="51" spans="1:4">
      <c r="A51" t="s">
        <v>131</v>
      </c>
      <c r="C51" t="s">
        <v>153</v>
      </c>
      <c r="D51" t="s">
        <v>145</v>
      </c>
    </row>
    <row r="52" spans="1:4">
      <c r="A52" t="s">
        <v>132</v>
      </c>
      <c r="C52" t="s">
        <v>153</v>
      </c>
      <c r="D52" t="s">
        <v>145</v>
      </c>
    </row>
    <row r="53" spans="1:4">
      <c r="A53" t="s">
        <v>133</v>
      </c>
      <c r="C53" t="s">
        <v>153</v>
      </c>
      <c r="D53" t="s">
        <v>145</v>
      </c>
    </row>
    <row r="54" spans="1:4">
      <c r="A54" t="s">
        <v>134</v>
      </c>
      <c r="C54" t="s">
        <v>153</v>
      </c>
      <c r="D54" t="s">
        <v>145</v>
      </c>
    </row>
    <row r="55" spans="1:4">
      <c r="A55" t="s">
        <v>135</v>
      </c>
      <c r="C55" t="s">
        <v>153</v>
      </c>
      <c r="D55" t="s">
        <v>145</v>
      </c>
    </row>
    <row r="56" spans="1:4">
      <c r="A56" t="s">
        <v>136</v>
      </c>
      <c r="C56" t="s">
        <v>153</v>
      </c>
      <c r="D56" t="s">
        <v>145</v>
      </c>
    </row>
    <row r="57" spans="1:4">
      <c r="A57" t="s">
        <v>137</v>
      </c>
      <c r="C57" t="s">
        <v>154</v>
      </c>
      <c r="D57" t="s">
        <v>145</v>
      </c>
    </row>
    <row r="58" spans="1:4">
      <c r="A58" t="s">
        <v>138</v>
      </c>
      <c r="C58" t="s">
        <v>154</v>
      </c>
      <c r="D58" t="s">
        <v>145</v>
      </c>
    </row>
    <row r="59" spans="1:4">
      <c r="A59" t="s">
        <v>139</v>
      </c>
      <c r="C59" t="s">
        <v>154</v>
      </c>
      <c r="D59" t="s">
        <v>145</v>
      </c>
    </row>
    <row r="60" spans="1:4">
      <c r="A60" t="s">
        <v>140</v>
      </c>
      <c r="C60" t="s">
        <v>141</v>
      </c>
      <c r="D60" t="s">
        <v>142</v>
      </c>
    </row>
    <row r="61" spans="1:4">
      <c r="A61" t="s">
        <v>161</v>
      </c>
      <c r="C61" t="s">
        <v>141</v>
      </c>
      <c r="D61" t="s">
        <v>142</v>
      </c>
    </row>
    <row r="62" spans="1:4">
      <c r="A62" t="s">
        <v>162</v>
      </c>
      <c r="C62" t="s">
        <v>141</v>
      </c>
      <c r="D62" t="s">
        <v>142</v>
      </c>
    </row>
    <row r="63" spans="1:4">
      <c r="A63" t="s">
        <v>163</v>
      </c>
      <c r="C63" t="s">
        <v>141</v>
      </c>
      <c r="D63" t="s">
        <v>142</v>
      </c>
    </row>
    <row r="64" spans="1:4">
      <c r="A64" t="s">
        <v>164</v>
      </c>
      <c r="C64" t="s">
        <v>141</v>
      </c>
      <c r="D64" t="s">
        <v>142</v>
      </c>
    </row>
    <row r="65" spans="1:6">
      <c r="A65" t="s">
        <v>165</v>
      </c>
      <c r="C65" t="s">
        <v>141</v>
      </c>
      <c r="D65" t="s">
        <v>142</v>
      </c>
    </row>
    <row r="66" spans="1:6">
      <c r="A66" t="s">
        <v>166</v>
      </c>
      <c r="C66" t="s">
        <v>141</v>
      </c>
      <c r="D66" t="s">
        <v>142</v>
      </c>
    </row>
    <row r="67" spans="1:6">
      <c r="A67" t="s">
        <v>167</v>
      </c>
      <c r="C67" t="s">
        <v>141</v>
      </c>
      <c r="D67" t="s">
        <v>142</v>
      </c>
    </row>
    <row r="68" spans="1:6" ht="45">
      <c r="B68" t="s">
        <v>58</v>
      </c>
      <c r="F68" s="10" t="s">
        <v>181</v>
      </c>
    </row>
    <row r="69" spans="1:6" ht="30">
      <c r="A69" t="s">
        <v>216</v>
      </c>
      <c r="B69" t="s">
        <v>204</v>
      </c>
      <c r="C69" t="s">
        <v>141</v>
      </c>
      <c r="D69" t="s">
        <v>142</v>
      </c>
      <c r="E69" s="10" t="s">
        <v>89</v>
      </c>
    </row>
    <row r="70" spans="1:6" ht="30">
      <c r="A70" t="s">
        <v>217</v>
      </c>
      <c r="B70" t="s">
        <v>213</v>
      </c>
      <c r="C70" t="s">
        <v>141</v>
      </c>
      <c r="D70" t="s">
        <v>142</v>
      </c>
      <c r="E70" s="10" t="s">
        <v>214</v>
      </c>
    </row>
    <row r="71" spans="1:6" ht="30">
      <c r="A71" t="s">
        <v>224</v>
      </c>
      <c r="B71" s="10" t="s">
        <v>222</v>
      </c>
      <c r="C71" t="s">
        <v>141</v>
      </c>
      <c r="D71" t="s">
        <v>142</v>
      </c>
      <c r="E71" t="s">
        <v>215</v>
      </c>
    </row>
    <row r="72" spans="1:6">
      <c r="A72" t="s">
        <v>103</v>
      </c>
      <c r="B72" t="s">
        <v>178</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1:B5"/>
  <sheetViews>
    <sheetView workbookViewId="0"/>
  </sheetViews>
  <sheetFormatPr defaultRowHeight="15"/>
  <sheetData>
    <row r="1" spans="2:2">
      <c r="B1" s="8"/>
    </row>
    <row r="2" spans="2:2">
      <c r="B2" s="8"/>
    </row>
    <row r="3" spans="2:2">
      <c r="B3" s="8"/>
    </row>
    <row r="4" spans="2:2">
      <c r="B4" s="8"/>
    </row>
    <row r="5" spans="2:2">
      <c r="B5"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Index</vt:lpstr>
      <vt:lpstr>General Information</vt:lpstr>
      <vt:lpstr>Agenda Items</vt:lpstr>
      <vt:lpstr>Taxonomy</vt:lpstr>
      <vt:lpstr>TextBlock</vt:lpstr>
      <vt:lpstr>i2\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MIHIR</dc:creator>
  <cp:lastModifiedBy>Admin</cp:lastModifiedBy>
  <dcterms:created xsi:type="dcterms:W3CDTF">2022-02-14T06:16:27Z</dcterms:created>
  <dcterms:modified xsi:type="dcterms:W3CDTF">2026-02-07T04:50:11Z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8e942fc3-4c75-42c8-9e33-9505bca46e92</vt:lpwstr>
  </property>
</Properties>
</file>